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PJ\Documents\AKCE\ROZPOCTY\2023_ESTICON\18_247_00_Predmerice\06_odevzdani\odevzdani_2023_09_01\soupis\"/>
    </mc:Choice>
  </mc:AlternateContent>
  <bookViews>
    <workbookView xWindow="0" yWindow="0" windowWidth="0" windowHeight="0"/>
  </bookViews>
  <sheets>
    <sheet name="Rekapitulace" sheetId="14" r:id="rId1"/>
    <sheet name="SO 000SO 000" sheetId="2" r:id="rId2"/>
    <sheet name="SO 101SO 101" sheetId="3" r:id="rId3"/>
    <sheet name="SO 101.1SO 101.1-VRN" sheetId="4" r:id="rId4"/>
    <sheet name="SO 101.1SO.101.1" sheetId="5" r:id="rId5"/>
    <sheet name="SO 180SO 180" sheetId="6" r:id="rId6"/>
    <sheet name="SO 191SO 191" sheetId="7" r:id="rId7"/>
    <sheet name="SO 192SO 192" sheetId="8" r:id="rId8"/>
    <sheet name="SO 201SO 201" sheetId="9" r:id="rId9"/>
    <sheet name="SO 301SO 301" sheetId="10" r:id="rId10"/>
    <sheet name="SO 302SO 302" sheetId="11" r:id="rId11"/>
    <sheet name="SO 441SO 441" sheetId="12" r:id="rId12"/>
    <sheet name="SO 442SO 442" sheetId="13" r:id="rId13"/>
  </sheets>
  <calcPr/>
</workbook>
</file>

<file path=xl/calcChain.xml><?xml version="1.0" encoding="utf-8"?>
<calcChain xmlns="http://schemas.openxmlformats.org/spreadsheetml/2006/main">
  <c i="14" l="1"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3" r="I3"/>
  <c r="I90"/>
  <c r="O97"/>
  <c r="I97"/>
  <c r="O94"/>
  <c r="I94"/>
  <c r="O91"/>
  <c r="I91"/>
  <c r="I53"/>
  <c r="O88"/>
  <c r="I88"/>
  <c r="O86"/>
  <c r="I86"/>
  <c r="O84"/>
  <c r="I84"/>
  <c r="O82"/>
  <c r="I82"/>
  <c r="O80"/>
  <c r="I80"/>
  <c r="O78"/>
  <c r="I78"/>
  <c r="O76"/>
  <c r="I76"/>
  <c r="O74"/>
  <c r="I74"/>
  <c r="O71"/>
  <c r="I71"/>
  <c r="O68"/>
  <c r="I68"/>
  <c r="O65"/>
  <c r="I65"/>
  <c r="O62"/>
  <c r="I62"/>
  <c r="O60"/>
  <c r="I60"/>
  <c r="O57"/>
  <c r="I57"/>
  <c r="O54"/>
  <c r="I54"/>
  <c r="I49"/>
  <c r="O50"/>
  <c r="I50"/>
  <c r="I45"/>
  <c r="O46"/>
  <c r="I46"/>
  <c r="I16"/>
  <c r="O42"/>
  <c r="I42"/>
  <c r="O37"/>
  <c r="I37"/>
  <c r="O31"/>
  <c r="I31"/>
  <c r="O26"/>
  <c r="I26"/>
  <c r="O23"/>
  <c r="I23"/>
  <c r="O17"/>
  <c r="I17"/>
  <c r="I9"/>
  <c r="O10"/>
  <c r="I10"/>
  <c i="12" r="I3"/>
  <c r="I22"/>
  <c r="O23"/>
  <c r="I23"/>
  <c r="I9"/>
  <c r="O20"/>
  <c r="I20"/>
  <c r="O18"/>
  <c r="I18"/>
  <c r="O16"/>
  <c r="I16"/>
  <c r="O14"/>
  <c r="I14"/>
  <c r="O12"/>
  <c r="I12"/>
  <c r="O10"/>
  <c r="I10"/>
  <c i="11" r="I3"/>
  <c r="I9"/>
  <c r="O10"/>
  <c r="I10"/>
  <c i="10" r="I3"/>
  <c r="I9"/>
  <c r="O10"/>
  <c r="I10"/>
  <c i="9" r="I3"/>
  <c r="I463"/>
  <c r="O588"/>
  <c r="I588"/>
  <c r="O584"/>
  <c r="I584"/>
  <c r="O580"/>
  <c r="I580"/>
  <c r="O576"/>
  <c r="I576"/>
  <c r="O568"/>
  <c r="I568"/>
  <c r="O563"/>
  <c r="I563"/>
  <c r="O559"/>
  <c r="I559"/>
  <c r="O555"/>
  <c r="I555"/>
  <c r="O551"/>
  <c r="I551"/>
  <c r="O547"/>
  <c r="I547"/>
  <c r="O543"/>
  <c r="I543"/>
  <c r="O534"/>
  <c r="I534"/>
  <c r="O531"/>
  <c r="I531"/>
  <c r="O527"/>
  <c r="I527"/>
  <c r="O523"/>
  <c r="I523"/>
  <c r="O519"/>
  <c r="I519"/>
  <c r="O515"/>
  <c r="I515"/>
  <c r="O511"/>
  <c r="I511"/>
  <c r="O507"/>
  <c r="I507"/>
  <c r="O498"/>
  <c r="I498"/>
  <c r="O494"/>
  <c r="I494"/>
  <c r="O489"/>
  <c r="I489"/>
  <c r="O483"/>
  <c r="I483"/>
  <c r="O479"/>
  <c r="I479"/>
  <c r="O473"/>
  <c r="I473"/>
  <c r="O468"/>
  <c r="I468"/>
  <c r="O464"/>
  <c r="I464"/>
  <c r="I438"/>
  <c r="O459"/>
  <c r="I459"/>
  <c r="O454"/>
  <c r="I454"/>
  <c r="O450"/>
  <c r="I450"/>
  <c r="O446"/>
  <c r="I446"/>
  <c r="O439"/>
  <c r="I439"/>
  <c r="I401"/>
  <c r="O433"/>
  <c r="I433"/>
  <c r="O429"/>
  <c r="I429"/>
  <c r="O418"/>
  <c r="I418"/>
  <c r="O413"/>
  <c r="I413"/>
  <c r="O408"/>
  <c r="I408"/>
  <c r="O402"/>
  <c r="I402"/>
  <c r="I388"/>
  <c r="O397"/>
  <c r="I397"/>
  <c r="O393"/>
  <c r="I393"/>
  <c r="O389"/>
  <c r="I389"/>
  <c r="I367"/>
  <c r="O384"/>
  <c r="I384"/>
  <c r="O380"/>
  <c r="I380"/>
  <c r="O376"/>
  <c r="I376"/>
  <c r="O372"/>
  <c r="I372"/>
  <c r="O368"/>
  <c r="I368"/>
  <c r="I245"/>
  <c r="O363"/>
  <c r="I363"/>
  <c r="O357"/>
  <c r="I357"/>
  <c r="O352"/>
  <c r="I352"/>
  <c r="O346"/>
  <c r="I346"/>
  <c r="O337"/>
  <c r="I337"/>
  <c r="O332"/>
  <c r="I332"/>
  <c r="O325"/>
  <c r="I325"/>
  <c r="O321"/>
  <c r="I321"/>
  <c r="O317"/>
  <c r="I317"/>
  <c r="O312"/>
  <c r="I312"/>
  <c r="O308"/>
  <c r="I308"/>
  <c r="O292"/>
  <c r="I292"/>
  <c r="O288"/>
  <c r="I288"/>
  <c r="O283"/>
  <c r="I283"/>
  <c r="O278"/>
  <c r="I278"/>
  <c r="O269"/>
  <c r="I269"/>
  <c r="O265"/>
  <c r="I265"/>
  <c r="O261"/>
  <c r="I261"/>
  <c r="O255"/>
  <c r="I255"/>
  <c r="O251"/>
  <c r="I251"/>
  <c r="O246"/>
  <c r="I246"/>
  <c r="I175"/>
  <c r="O241"/>
  <c r="I241"/>
  <c r="O234"/>
  <c r="I234"/>
  <c r="O230"/>
  <c r="I230"/>
  <c r="O225"/>
  <c r="I225"/>
  <c r="O220"/>
  <c r="I220"/>
  <c r="O213"/>
  <c r="I213"/>
  <c r="O206"/>
  <c r="I206"/>
  <c r="O202"/>
  <c r="I202"/>
  <c r="O197"/>
  <c r="I197"/>
  <c r="O192"/>
  <c r="I192"/>
  <c r="O188"/>
  <c r="I188"/>
  <c r="O181"/>
  <c r="I181"/>
  <c r="O176"/>
  <c r="I176"/>
  <c r="I113"/>
  <c r="O171"/>
  <c r="I171"/>
  <c r="O165"/>
  <c r="I165"/>
  <c r="O161"/>
  <c r="I161"/>
  <c r="O150"/>
  <c r="I150"/>
  <c r="O145"/>
  <c r="I145"/>
  <c r="O136"/>
  <c r="I136"/>
  <c r="O127"/>
  <c r="I127"/>
  <c r="O121"/>
  <c r="I121"/>
  <c r="O114"/>
  <c r="I114"/>
  <c r="I45"/>
  <c r="O104"/>
  <c r="I104"/>
  <c r="O99"/>
  <c r="I99"/>
  <c r="O94"/>
  <c r="I94"/>
  <c r="O78"/>
  <c r="I78"/>
  <c r="O74"/>
  <c r="I74"/>
  <c r="O70"/>
  <c r="I70"/>
  <c r="O67"/>
  <c r="I67"/>
  <c r="O63"/>
  <c r="I63"/>
  <c r="O58"/>
  <c r="I58"/>
  <c r="O54"/>
  <c r="I54"/>
  <c r="O50"/>
  <c r="I50"/>
  <c r="O46"/>
  <c r="I46"/>
  <c r="I9"/>
  <c r="O41"/>
  <c r="I41"/>
  <c r="O38"/>
  <c r="I38"/>
  <c r="O34"/>
  <c r="I34"/>
  <c r="O30"/>
  <c r="I30"/>
  <c r="O24"/>
  <c r="I24"/>
  <c r="O18"/>
  <c r="I18"/>
  <c r="O14"/>
  <c r="I14"/>
  <c r="O10"/>
  <c r="I10"/>
  <c i="8" r="I3"/>
  <c r="I113"/>
  <c r="O118"/>
  <c r="I118"/>
  <c r="O114"/>
  <c r="I114"/>
  <c r="I89"/>
  <c r="O109"/>
  <c r="I109"/>
  <c r="O105"/>
  <c r="I105"/>
  <c r="O99"/>
  <c r="I99"/>
  <c r="O94"/>
  <c r="I94"/>
  <c r="O90"/>
  <c r="I90"/>
  <c r="I80"/>
  <c r="O85"/>
  <c r="I85"/>
  <c r="O81"/>
  <c r="I81"/>
  <c r="I23"/>
  <c r="O76"/>
  <c r="I76"/>
  <c r="O67"/>
  <c r="I67"/>
  <c r="O61"/>
  <c r="I61"/>
  <c r="O56"/>
  <c r="I56"/>
  <c r="O50"/>
  <c r="I50"/>
  <c r="O44"/>
  <c r="I44"/>
  <c r="O40"/>
  <c r="I40"/>
  <c r="O35"/>
  <c r="I35"/>
  <c r="O30"/>
  <c r="I30"/>
  <c r="O24"/>
  <c r="I24"/>
  <c r="I9"/>
  <c r="O19"/>
  <c r="I19"/>
  <c r="O14"/>
  <c r="I14"/>
  <c r="O10"/>
  <c r="I10"/>
  <c i="7" r="I3"/>
  <c r="I120"/>
  <c r="O125"/>
  <c r="I125"/>
  <c r="O121"/>
  <c r="I121"/>
  <c r="I93"/>
  <c r="O116"/>
  <c r="I116"/>
  <c r="O112"/>
  <c r="I112"/>
  <c r="O103"/>
  <c r="I103"/>
  <c r="O98"/>
  <c r="I98"/>
  <c r="O94"/>
  <c r="I94"/>
  <c r="I84"/>
  <c r="O89"/>
  <c r="I89"/>
  <c r="O85"/>
  <c r="I85"/>
  <c r="I23"/>
  <c r="O80"/>
  <c r="I80"/>
  <c r="O76"/>
  <c r="I76"/>
  <c r="O67"/>
  <c r="I67"/>
  <c r="O58"/>
  <c r="I58"/>
  <c r="O54"/>
  <c r="I54"/>
  <c r="O44"/>
  <c r="I44"/>
  <c r="O40"/>
  <c r="I40"/>
  <c r="O35"/>
  <c r="I35"/>
  <c r="O30"/>
  <c r="I30"/>
  <c r="O24"/>
  <c r="I24"/>
  <c r="I9"/>
  <c r="O19"/>
  <c r="I19"/>
  <c r="O14"/>
  <c r="I14"/>
  <c r="O10"/>
  <c r="I10"/>
  <c i="6" r="I3"/>
  <c r="I61"/>
  <c r="O62"/>
  <c r="I62"/>
  <c r="I51"/>
  <c r="O56"/>
  <c r="I56"/>
  <c r="O52"/>
  <c r="I52"/>
  <c r="I38"/>
  <c r="O47"/>
  <c r="I47"/>
  <c r="O43"/>
  <c r="I43"/>
  <c r="O39"/>
  <c r="I39"/>
  <c r="I9"/>
  <c r="O34"/>
  <c r="I34"/>
  <c r="O30"/>
  <c r="I30"/>
  <c r="O26"/>
  <c r="I26"/>
  <c r="O22"/>
  <c r="I22"/>
  <c r="O18"/>
  <c r="I18"/>
  <c r="O14"/>
  <c r="I14"/>
  <c r="O10"/>
  <c r="I10"/>
  <c i="5" r="I3"/>
  <c r="I199"/>
  <c r="O223"/>
  <c r="I223"/>
  <c r="O219"/>
  <c r="I219"/>
  <c r="O215"/>
  <c r="I215"/>
  <c r="O212"/>
  <c r="I212"/>
  <c r="O209"/>
  <c r="I209"/>
  <c r="O206"/>
  <c r="I206"/>
  <c r="O203"/>
  <c r="I203"/>
  <c r="O200"/>
  <c r="I200"/>
  <c r="I183"/>
  <c r="O196"/>
  <c r="I196"/>
  <c r="O193"/>
  <c r="I193"/>
  <c r="O190"/>
  <c r="I190"/>
  <c r="O187"/>
  <c r="I187"/>
  <c r="O184"/>
  <c r="I184"/>
  <c r="I176"/>
  <c r="O180"/>
  <c r="I180"/>
  <c r="O177"/>
  <c r="I177"/>
  <c r="I131"/>
  <c r="O172"/>
  <c r="I172"/>
  <c r="O169"/>
  <c r="I169"/>
  <c r="O166"/>
  <c r="I166"/>
  <c r="O162"/>
  <c r="I162"/>
  <c r="O158"/>
  <c r="I158"/>
  <c r="O154"/>
  <c r="I154"/>
  <c r="O150"/>
  <c r="I150"/>
  <c r="O147"/>
  <c r="I147"/>
  <c r="O143"/>
  <c r="I143"/>
  <c r="O136"/>
  <c r="I136"/>
  <c r="O132"/>
  <c r="I132"/>
  <c r="I124"/>
  <c r="O128"/>
  <c r="I128"/>
  <c r="O125"/>
  <c r="I125"/>
  <c r="I111"/>
  <c r="O121"/>
  <c r="I121"/>
  <c r="O118"/>
  <c r="I118"/>
  <c r="O115"/>
  <c r="I115"/>
  <c r="O112"/>
  <c r="I112"/>
  <c r="I22"/>
  <c r="O108"/>
  <c r="I108"/>
  <c r="O105"/>
  <c r="I105"/>
  <c r="O102"/>
  <c r="I102"/>
  <c r="O99"/>
  <c r="I99"/>
  <c r="O96"/>
  <c r="I96"/>
  <c r="O90"/>
  <c r="I90"/>
  <c r="O85"/>
  <c r="I85"/>
  <c r="O82"/>
  <c r="I82"/>
  <c r="O75"/>
  <c r="I75"/>
  <c r="O72"/>
  <c r="I72"/>
  <c r="O69"/>
  <c r="I69"/>
  <c r="O66"/>
  <c r="I66"/>
  <c r="O60"/>
  <c r="I60"/>
  <c r="O54"/>
  <c r="I54"/>
  <c r="O49"/>
  <c r="I49"/>
  <c r="O46"/>
  <c r="I46"/>
  <c r="O43"/>
  <c r="I43"/>
  <c r="O39"/>
  <c r="I39"/>
  <c r="O35"/>
  <c r="I35"/>
  <c r="O32"/>
  <c r="I32"/>
  <c r="O26"/>
  <c r="I26"/>
  <c r="O23"/>
  <c r="I23"/>
  <c r="I9"/>
  <c r="O19"/>
  <c r="I19"/>
  <c r="O14"/>
  <c r="I14"/>
  <c r="O10"/>
  <c r="I10"/>
  <c i="4" r="I3"/>
  <c r="I9"/>
  <c r="O22"/>
  <c r="I22"/>
  <c r="O19"/>
  <c r="I19"/>
  <c r="O16"/>
  <c r="I16"/>
  <c r="O13"/>
  <c r="I13"/>
  <c r="O10"/>
  <c r="I10"/>
  <c i="3" r="I3"/>
  <c r="I262"/>
  <c r="O315"/>
  <c r="I315"/>
  <c r="O309"/>
  <c r="I309"/>
  <c r="O306"/>
  <c r="I306"/>
  <c r="O301"/>
  <c r="I301"/>
  <c r="O297"/>
  <c r="I297"/>
  <c r="O291"/>
  <c r="I291"/>
  <c r="O287"/>
  <c r="I287"/>
  <c r="O282"/>
  <c r="I282"/>
  <c r="O277"/>
  <c r="I277"/>
  <c r="O273"/>
  <c r="I273"/>
  <c r="O269"/>
  <c r="I269"/>
  <c r="O263"/>
  <c r="I263"/>
  <c r="I231"/>
  <c r="O258"/>
  <c r="I258"/>
  <c r="O254"/>
  <c r="I254"/>
  <c r="O250"/>
  <c r="I250"/>
  <c r="O244"/>
  <c r="I244"/>
  <c r="O237"/>
  <c r="I237"/>
  <c r="O232"/>
  <c r="I232"/>
  <c r="I214"/>
  <c r="O227"/>
  <c r="I227"/>
  <c r="O223"/>
  <c r="I223"/>
  <c r="O219"/>
  <c r="I219"/>
  <c r="O215"/>
  <c r="I215"/>
  <c r="I165"/>
  <c r="O209"/>
  <c r="I209"/>
  <c r="O204"/>
  <c r="I204"/>
  <c r="O199"/>
  <c r="I199"/>
  <c r="O194"/>
  <c r="I194"/>
  <c r="O190"/>
  <c r="I190"/>
  <c r="O176"/>
  <c r="I176"/>
  <c r="O171"/>
  <c r="I171"/>
  <c r="O166"/>
  <c r="I166"/>
  <c r="I160"/>
  <c r="O161"/>
  <c r="I161"/>
  <c r="I155"/>
  <c r="O156"/>
  <c r="I156"/>
  <c r="I35"/>
  <c r="O151"/>
  <c r="I151"/>
  <c r="O147"/>
  <c r="I147"/>
  <c r="O143"/>
  <c r="I143"/>
  <c r="O139"/>
  <c r="I139"/>
  <c r="O132"/>
  <c r="I132"/>
  <c r="O128"/>
  <c r="I128"/>
  <c r="O124"/>
  <c r="I124"/>
  <c r="O118"/>
  <c r="I118"/>
  <c r="O104"/>
  <c r="I104"/>
  <c r="O90"/>
  <c r="I90"/>
  <c r="O85"/>
  <c r="I85"/>
  <c r="O81"/>
  <c r="I81"/>
  <c r="O75"/>
  <c r="I75"/>
  <c r="O71"/>
  <c r="I71"/>
  <c r="O64"/>
  <c r="I64"/>
  <c r="O60"/>
  <c r="I60"/>
  <c r="O56"/>
  <c r="I56"/>
  <c r="O52"/>
  <c r="I52"/>
  <c r="O48"/>
  <c r="I48"/>
  <c r="O44"/>
  <c r="I44"/>
  <c r="O40"/>
  <c r="I40"/>
  <c r="O36"/>
  <c r="I36"/>
  <c r="I9"/>
  <c r="O31"/>
  <c r="I31"/>
  <c r="O27"/>
  <c r="I27"/>
  <c r="O22"/>
  <c r="I22"/>
  <c r="O18"/>
  <c r="I18"/>
  <c r="O14"/>
  <c r="I14"/>
  <c r="O10"/>
  <c r="I10"/>
  <c i="2" r="I3"/>
  <c r="I69"/>
  <c r="O70"/>
  <c r="I70"/>
  <c r="I9"/>
  <c r="O65"/>
  <c r="I65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<sst xmlns="http://schemas.openxmlformats.org/spreadsheetml/2006/main">
  <si>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</si>
  <si>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</si>
  <si>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</si>
  <si>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 xml:space="preserve">Stavba: 18 247 00 - 01 - II/610 Předměřice, most ev.č. 610-020 přes inundaci Jizery u Předměřic - preliminář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</si>
  <si>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</si>
  <si>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</si>
  <si>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</si>
  <si>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</si>
  <si>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</si>
  <si>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</si>
  <si>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</si>
  <si>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</si>
  <si>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</si>
  <si>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101</t>
  </si>
  <si>
    <t>Úprava komunikace</t>
  </si>
  <si>
    <t>SO 101.1 - VRN</t>
  </si>
  <si>
    <t>Vedlejší rozpočtové náklady</t>
  </si>
  <si>
    <t>SO.101.1</t>
  </si>
  <si>
    <t>Vyztužený svah</t>
  </si>
  <si>
    <t>SO 180</t>
  </si>
  <si>
    <t>Dopravně inženýrská opatření</t>
  </si>
  <si>
    <t>SO 191</t>
  </si>
  <si>
    <t>Provizorní sjezd z komunikace</t>
  </si>
  <si>
    <t>SO 192</t>
  </si>
  <si>
    <t>SO 201</t>
  </si>
  <si>
    <t>Most ev. č. 610-020</t>
  </si>
  <si>
    <t>SO 301</t>
  </si>
  <si>
    <t>SO 301 Svodný vodovod DN 900</t>
  </si>
  <si>
    <t>SO 302</t>
  </si>
  <si>
    <t>SO 302 Násoskový vodovod DN 400</t>
  </si>
  <si>
    <t>SO 441</t>
  </si>
  <si>
    <t>PROVIZORNÍ PŘELOŽKA VO</t>
  </si>
  <si>
    <t>SO 442</t>
  </si>
  <si>
    <t>DEFINITIVNÍ PŘELOŽKA VO</t>
  </si>
  <si>
    <t>Soupis prací objektu</t>
  </si>
  <si>
    <t>S</t>
  </si>
  <si>
    <t>Stavba:</t>
  </si>
  <si>
    <t>18 247 00 - 01</t>
  </si>
  <si>
    <t xml:space="preserve">II/610 Předměřice, most ev.č. 610-020 přes inundaci Jizery u Předměřic - preliminář 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</si>
  <si>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</si>
  <si>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</si>
  <si>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</si>
  <si>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</si>
  <si>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</si>
  <si>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</si>
  <si>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</si>
  <si>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</si>
  <si>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</si>
  <si>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</si>
  <si>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</si>
  <si>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</si>
  <si>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</si>
  <si>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</si>
  <si>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</si>
  <si>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</si>
  <si>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</si>
  <si>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</si>
  <si>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00420R</t>
  </si>
  <si>
    <t/>
  </si>
  <si>
    <t>Ostatní náklady</t>
  </si>
  <si>
    <t>KPL</t>
  </si>
  <si>
    <t>PP</t>
  </si>
  <si>
    <t>obsahují zejména náklady na:
- úpravu příslušné dokumentace dle technologických postupů zhotovitele a dle při
provádění díla zjištěných skutečností
- zpracování Plánu havarijních opatření zařízení staveniště a mechanizace
- zpracování Plánu bezpečnosti a ochrany zdraví při práci na staveništi (dle § 15,
odst. 2 zákona č. 309/2006 Sb., kterým se upravují další požadavky BOZP)
- zpracování technologických postupů a plánů kontrol
- pasportizace stavbou dotčených ploch a objektů
- všechny další nutné činnosti k řádnému a úplnému zhotovení předmětu díla
zřejmé ze zadávací dokumentace nebo místních podmínek</t>
  </si>
  <si>
    <t>VV</t>
  </si>
  <si>
    <t xml:space="preserve"> 1 = 1,000 [A]</t>
  </si>
  <si>
    <t>Celkové množství = 1,000</t>
  </si>
  <si>
    <t>02520</t>
  </si>
  <si>
    <t>ZKOUŠENÍ MATERIÁLŮ NEZÁVISLOU ZKUŠEBNOU</t>
  </si>
  <si>
    <t>dle TKP, ZTKP</t>
  </si>
  <si>
    <t>02620</t>
  </si>
  <si>
    <t>ZKOUŠENÍ KONSTRUKCÍ A PRACÍ NEZÁVISLOU ZKUŠEBNOU</t>
  </si>
  <si>
    <t>dle TKP, včetně zkoušení obsahu aromatických uhlovodíků a zatřídění dle vyhlášky č. 130/2019 sb. v aktuálním znění vč.vrtů a odběru vzorků</t>
  </si>
  <si>
    <t>02710R</t>
  </si>
  <si>
    <t>A</t>
  </si>
  <si>
    <t>PASPORTIZACE OBJEKTŮ V OKOLÍ STAVBY</t>
  </si>
  <si>
    <t>pasportizace objektů v majetku subjektů, které nejsou v majektu investora
vč. fotodokumentace</t>
  </si>
  <si>
    <t>02730</t>
  </si>
  <si>
    <t>POMOC PRÁCE ZŘÍZ NEBO ZAJIŠŤ OCHRANU INŽENÝRSKÝCH SÍTÍ</t>
  </si>
  <si>
    <t>kompletní zajištění ochrany všech stávajících vedení sítí po dobu stavby
celkový výčet inženýrských sítí nutno čerpat z koordinačních příloh stavby_x000d_
vyjma inženýrských sítí, které jsou předmětem samostatného SO
(zapanelování vodárenského pruhu viz SO 201 - sam.pol.)</t>
  </si>
  <si>
    <t>02910</t>
  </si>
  <si>
    <t>OSTATNÍ POŽADAVKY - ZEMĚMĚŘIČSKÁ MĚŘENÍ</t>
  </si>
  <si>
    <t>vytyčení stávajících IS_x000d_
vyjma vytýčení sítí v SO 300,400</t>
  </si>
  <si>
    <t>B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</si>
  <si>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</si>
  <si>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</si>
  <si>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</si>
  <si>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</si>
  <si>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</si>
  <si>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02940</t>
  </si>
  <si>
    <t>OSTATNÍ POŽADAVKY - VYPRACOVÁNÍ DOKUMENTACE</t>
  </si>
  <si>
    <t>VTD podskružení NK, zábradlí</t>
  </si>
  <si>
    <t>02943</t>
  </si>
  <si>
    <t>OSTATNÍ POŽADAVKY - VYPRACOVÁNÍ RDS</t>
  </si>
  <si>
    <t>RDS-Z-PDPS - pro celou stavbu</t>
  </si>
  <si>
    <t xml:space="preserve"> 1.000000 = 1,000 [A]</t>
  </si>
  <si>
    <t>02991</t>
  </si>
  <si>
    <t>OSTATNÍ POŽADAVKY - INFORMAČNÍ TABULE</t>
  </si>
  <si>
    <t>Označení stavby dle směrnic investora</t>
  </si>
  <si>
    <t xml:space="preserve"> 2 = 2,000 [A]</t>
  </si>
  <si>
    <t>Celkové množství = 2,000</t>
  </si>
  <si>
    <t>03100</t>
  </si>
  <si>
    <t>ZAŘÍZENÍ STAVENIŠTĚ - ZŘÍZENÍ, PROVOZ, DEMONTÁŽ</t>
  </si>
  <si>
    <t xml:space="preserve">vč.oplocení staveniště, proviz.zábradlí a pod.
Vč. případného nájmu pozemku, vč. provizorních komunikací a případných záborů
vč. buňkoviště, toalet a dalšího zařízení nezbytného pro provoz a řízení stavby po
celou dobu její výstavby_x000d_
vč. zabezpeční staveniště a oplocení v. 1,60m_x000d_
</t>
  </si>
  <si>
    <t>02944</t>
  </si>
  <si>
    <t>OSTAT POŽADAVKY - DOKUMENTACE SKUTEČ PROVEDENÍ V DIGIT FORMĚ</t>
  </si>
  <si>
    <t>skutečného provedení stavby_x000d_
digitálně + papírová paré - 4x</t>
  </si>
  <si>
    <t>02821</t>
  </si>
  <si>
    <t>PRŮZKUMNÉ PRÁCE ARCHEOLOGICKÉ NA POVRCHU</t>
  </si>
  <si>
    <t>archeologický dohled</t>
  </si>
  <si>
    <t>029250R</t>
  </si>
  <si>
    <t>OSTATNÍ POŽADAVKY - PROJEDNÁNÍ NPÚ</t>
  </si>
  <si>
    <t>Projednání na NPÚ - barvy, materiály, technologie atd.</t>
  </si>
  <si>
    <t>5</t>
  </si>
  <si>
    <t>Komunikace</t>
  </si>
  <si>
    <t>5774AE</t>
  </si>
  <si>
    <t>VRSTVY PRO OBNOVU A OPRAVY Z ASF BETONU ACO 11+, 11S</t>
  </si>
  <si>
    <t>M3</t>
  </si>
  <si>
    <t xml:space="preserve">OPRAVA CESTY NA POZEMKU - PŘÍSTUPOVÁ STAVENIŠTNÍ KOMUNIKACE_x000d_
- pokládka obrusné vrstvy - tl. 50mm
</t>
  </si>
  <si>
    <t>obrusná vrstva -0,050 mm 300,00*5,0*0,05 = 75,000 [A]</t>
  </si>
  <si>
    <t>Celkové množství = 75,000</t>
  </si>
  <si>
    <t>015111</t>
  </si>
  <si>
    <t xml:space="preserve">POPLATKY ZA LIKVIDACI ODPADŮ NEKONTAMINOVANÝCH - 17 05 04  VYTĚŽENÉ ZEMINY A HORNINY -  I. TŘÍDA TĚŽITELNOSTI</t>
  </si>
  <si>
    <t>T</t>
  </si>
  <si>
    <t>zemina_x000d_
objemová hmostnost 2000 kg/m3</t>
  </si>
  <si>
    <t>dle pol. 17120 488,916*2,0 = 977,832 [A]</t>
  </si>
  <si>
    <t>Celkové množství = 977,832</t>
  </si>
  <si>
    <t>015130</t>
  </si>
  <si>
    <t xml:space="preserve">POPLATKY ZA LIKVIDACI ODPADŮ NEKONTAMINOVANÝCH - 17 03 02  VYBOURANÝ ASFALTOVÝ BETON BEZ DEHTU</t>
  </si>
  <si>
    <t xml:space="preserve">objemová hmotnost 2400 kg/m3
stávající komunikace -  na základě zkoušek PAU
předpoklad 80% vybouraného materiálu bez obsahu nebezpečných látek</t>
  </si>
  <si>
    <t>(dle pol. 113338) 0,80*110,126*2,40 = 211,442</t>
  </si>
  <si>
    <t>Celkové množství = 211,442</t>
  </si>
  <si>
    <t>015140</t>
  </si>
  <si>
    <t xml:space="preserve">POPLATKY ZA LIKVIDACI ODPADŮ NEKONTAMINOVANÝCH - 17 01 01  BETON Z DEMOLIC OBJEKTŮ, ZÁKLADŮ TV</t>
  </si>
  <si>
    <t xml:space="preserve">železobeton
objemová hmotnost 2500 kg/m3
prostý beton
objemová hmotnost 2000 kg/m3
</t>
  </si>
  <si>
    <t>(dle pol. 113148) 109,001*2,0 = 218,002 [A]</t>
  </si>
  <si>
    <t>Celkové množství = 218,002</t>
  </si>
  <si>
    <t>015330</t>
  </si>
  <si>
    <t xml:space="preserve">POPLATKY ZA LIKVIDACI ODPADŮ NEKONTAMINOVANÝCH - 17 05 04  KAMENNÁ SUŤ</t>
  </si>
  <si>
    <t>kámen, kamenivo_x000d_
vozovkové vrstvy - objemová hmotnost 1900 kg/m3_x000d_
suť z lomového kamene na MC 2600 kg/m3</t>
  </si>
  <si>
    <t>dle pol. 113338 144,585*1,90 = 274,712 [A]</t>
  </si>
  <si>
    <t>dle pol. 966138 186,356*2,60 = 484,526 [B]</t>
  </si>
  <si>
    <t>Celkové množství = 759,238</t>
  </si>
  <si>
    <t>015760</t>
  </si>
  <si>
    <t xml:space="preserve">POPLATKY ZA LIKVIDACI ODPADŮ NEBEZPEČNÝCH - 17 06 03*  IZOLAČNÍ MATERIÁLY OBSAHUJÍCÍ NEBEZPEČNÉ LÁTKY</t>
  </si>
  <si>
    <t xml:space="preserve">kontaminovaná žizice
objemová hmotnost 2400 kg/m3
stávající komunikace -  na základě zkoušek PAU
předpoklad 20% vybouraného materiálu s obsahem nebezpečných látek</t>
  </si>
  <si>
    <t>(dle pol. 113338) 0,20*110,126*2,40 = 52,860 [C]</t>
  </si>
  <si>
    <t>Celkové množství = 52,860</t>
  </si>
  <si>
    <t>015340</t>
  </si>
  <si>
    <t xml:space="preserve">POPLATKY ZA LIKVIDACI ODPADŮ NEKONTAMINOVANÝCH - 02 01 03  PAŘEZY</t>
  </si>
  <si>
    <t>dřevo - kořeny_x000d_
objemová hmotnost 600 kg/m3_x000d_
odhad 1,0m3/strom</t>
  </si>
  <si>
    <t>dle pol. 112028 7,0*1,0*0,60 = 4,200 [A]</t>
  </si>
  <si>
    <t>Celkové množství = 4,200</t>
  </si>
  <si>
    <t>1</t>
  </si>
  <si>
    <t>Zemní práce</t>
  </si>
  <si>
    <t>11120</t>
  </si>
  <si>
    <t>ODSTRANĚNÍ KŘOVIN</t>
  </si>
  <si>
    <t>M2</t>
  </si>
  <si>
    <t>odstranění náletových vlevo před začátkem úpravy_x000d_
likvidace odpadu štěpkováním - bez poplatků</t>
  </si>
  <si>
    <t xml:space="preserve"> 25,0 = 25,000 [A]</t>
  </si>
  <si>
    <t>Celkové množství = 25,000</t>
  </si>
  <si>
    <t>112028</t>
  </si>
  <si>
    <t>KÁCENÍ STROMŮ D KMENE DO 0,9M S ODSTRANĚNÍM PAŘEZŮ, ODVOZ DO 20KM</t>
  </si>
  <si>
    <t>kácení 7 ks ovocných stromů. Ovocné stromy průměr kmene ve výšce 1,3m menší než 80cm
dřevo předáno k dalšímu využití dle pokynů investora
větve - štěpkovány
kořeny - odvoz na skládku</t>
  </si>
  <si>
    <t>kácení ovocných stromů 7 = 7,000 [A]</t>
  </si>
  <si>
    <t>Celkové množství = 7,000</t>
  </si>
  <si>
    <t>113148</t>
  </si>
  <si>
    <t>ODSTRANĚNÍ KRYTU ZPEVNĚNÝCH PLOCH S CEMENT POJIVEM, ODVOZ DO 20KM</t>
  </si>
  <si>
    <t>vozovka
odstranění podkladních vrstev vozovky - 150 mm_x000d_
km -0,004 726 - 0,146 822_x000d_
mimo most a vyjma krajního 1,50 m - z důvodu odstupňovaného napojení</t>
  </si>
  <si>
    <t>km -0,003 226 - 0,145 322 vyjma 0,062 915 - 0,114 575 (148,550-51,660)*7,50*0,150 = 109,001 [A]</t>
  </si>
  <si>
    <t>Celkové množství = 109,001</t>
  </si>
  <si>
    <t>113328</t>
  </si>
  <si>
    <t>ODSTRAN PODKL ZPEVNĚNÝCH PLOCH Z KAMENIVA NESTMEL, ODVOZ DO 20KM</t>
  </si>
  <si>
    <t>vozovka
odstranění podkladních vrstev vozovky - 200 mm_x000d_
km -0,004 726 - 0,146 822_x000d_
mimo most a vyjma krajního 1,75 m - z důvodu odstupňovaného napojení</t>
  </si>
  <si>
    <t>km -0,002 976 - 0,145 072 vyjma 0,062 915 - 0,114 575 (148,050-51,660)*7,50*0,20 = 144,585 [A]</t>
  </si>
  <si>
    <t>Celkové množství = 144,585</t>
  </si>
  <si>
    <t>113338</t>
  </si>
  <si>
    <t>ODSTRAN PODKL ZPEVNENÝCH PLOCH S ASFALT POJIVEM, ODVOZ DO 20KM</t>
  </si>
  <si>
    <t>VOZOVKA
odstranění podkladnách živičných vrstev vozovky - 150 mm_x000d_
km -0,004 726 - 0,146 822_x000d_
prům š. stávající kom. 7,50m_x000d_
mimo most a vyjma krajního 1,0 m - z důvodu odstupňovaného napojení_x000d_
zatřídění odpadu na základě zkoušek PAU</t>
  </si>
  <si>
    <t>km -0,003 726 - 0,145 822 vyjma 0,062 915 - 0,114 575 (149,55-51,660)*7,50*0,150 = 110,126 [A]</t>
  </si>
  <si>
    <t>Celkové množství = 110,126</t>
  </si>
  <si>
    <t>11372</t>
  </si>
  <si>
    <t>FRÉZOVÁNÍ ZPEVNENÝCH PLOCH ASFALTOVÝCH</t>
  </si>
  <si>
    <t>frézování obrusné vrstvy v celém úseku úpravy_x000d_
km -0,004 726 - 0,146 822_x000d_
prům š. stávající kom. 7,50m
předp. bez obsahu nebezpečných látek - zatřídění odpadu na základě zkoušek PAU
povinný odkup zhotovitele</t>
  </si>
  <si>
    <t>km -0,004 726 - 0,146 822 151,55*7,50*0,04 = 45,465 [A]</t>
  </si>
  <si>
    <t>Celkové množství = 45,465</t>
  </si>
  <si>
    <t>113765</t>
  </si>
  <si>
    <t>FRÉZOVÁNÍ DRÁŽKY PRUREZU DO 600MM2 V ASFALTOVÉ VOZOVCE</t>
  </si>
  <si>
    <t>M</t>
  </si>
  <si>
    <t>frézvání drážky ve vozovky v místě napojení nové vozovky na stávající stav</t>
  </si>
  <si>
    <t xml:space="preserve"> 6,80+7,15 = 13,950 [A]</t>
  </si>
  <si>
    <t>Celkové množství = 13,950</t>
  </si>
  <si>
    <t>12110</t>
  </si>
  <si>
    <t>SEJMUTÍ ORNICE NEBO LESNÍ PŮDY</t>
  </si>
  <si>
    <t>uloženo na meziskládku
bude zpětně rozprostřeno_x000d_
(bez poplatku)</t>
  </si>
  <si>
    <t>předmost předměřice 1,20*(35,0+21,0) = 67,200 [B]</t>
  </si>
  <si>
    <t>předměstí tuřice 1,20*(244,50) = 293,400 [A]</t>
  </si>
  <si>
    <t>pro násyp SO 191 205,0 = 205,000 [C]</t>
  </si>
  <si>
    <t>pro násyp SO 192 156,0 = 156,000 [D]</t>
  </si>
  <si>
    <t>Celkové množství = 721,600</t>
  </si>
  <si>
    <t>125734</t>
  </si>
  <si>
    <t>VYKOPÁVKY ZE ZEMNÍKŮ A SKLÁDEK TŘ. I, ODVOZ DO 5KM</t>
  </si>
  <si>
    <t>vykopávka ornice z meziskládky_x000d_
použita stávající sejmutá ornice - bez poplatku</t>
  </si>
  <si>
    <t>poll. 18223 679,60*0,20 = 135,920 [A]</t>
  </si>
  <si>
    <t>Celkové množství = 135,920</t>
  </si>
  <si>
    <t>131838</t>
  </si>
  <si>
    <t>HLOUBENÍ JAM ZAPAŽ I NEPAŽ TŘ. II, ODVOZ DO 20KM</t>
  </si>
  <si>
    <t xml:space="preserve">výkop za rubem opěrné zdi: </t>
  </si>
  <si>
    <t>za opěrnou zdi podél komunikace - předmostí tuřice, směr tuřice (odpočet zdi) ((2,60+3,00)/2*3,0-(0,50+1,0)/2*(2,20+0,80))*60,50 = 372,075 [B]</t>
  </si>
  <si>
    <t>za opěrnou zdí podél komunikace - předmostí tuřice, směr předměřice (odpočet zdi) ((1,60+2,65)/2*(2,35)-(0,50+1,0)/2*(1,55+0,80))*28,50 = 92,091 [C]</t>
  </si>
  <si>
    <t>Celkové množství = 464,166</t>
  </si>
  <si>
    <t>1328380R</t>
  </si>
  <si>
    <t>HLOUBENÍ RÝH ŠÍŘ DO 2M PAŽ I NEPAŽ TŘ. II, ODVOZ DO 20KM vč. pažení</t>
  </si>
  <si>
    <t xml:space="preserve">hloubení paženého výkopu pro trubní vedení_x000d_
(rozšíření objemu výkopu SO 201)_x000d_
_x000d_
</t>
  </si>
  <si>
    <t>výkop pro trubní vedení (dl. 45,0m), prům. hl. 1,70-0,50m 45,0*0,50*(1,70+0,50)/2 = 24,750 [A]</t>
  </si>
  <si>
    <t>Celkové množství = 24,750</t>
  </si>
  <si>
    <t>17120</t>
  </si>
  <si>
    <t>ULOŽENÍ SYPANINY DO NÁSYPŮ A NA SKLÁDKY BEZ ZHUTNĚNÍ</t>
  </si>
  <si>
    <t>na skládku a meziskládku</t>
  </si>
  <si>
    <t>pol. 131838 464,166 = 464,166 [A]</t>
  </si>
  <si>
    <t>pol. 1328380R 24,750 = 24,750 [B]</t>
  </si>
  <si>
    <t>Celkové množství = 488,916</t>
  </si>
  <si>
    <t>17180</t>
  </si>
  <si>
    <t>ULOŽENÍ SYPANINY DO NÁSYPŮ Z NAKUPOVANÝCH MATERIÁLŮ</t>
  </si>
  <si>
    <t xml:space="preserve">násyp a úprava svahů podél komunikace:_x000d_
km -0,004 726 - konce křídla - předmostí tuřice - směr předměřice_x000d_
konce křídla - km 0,146 822 - předmostí předměřice - směr tuřice_x000d_
_x000d_
- v místě provizorního sjezdu SO 191 - vykázán rozdíl, který je nutné dosypat při ponechání části násypu SO 191 jako trvalého_x000d_
- zásyp po vybourané zdi - viz pol. 17481_x000d_
</t>
  </si>
  <si>
    <t>km -0,004 726 - 0,000 000 (bez dosypání) 4,726*0 = 0,000 [A]</t>
  </si>
  <si>
    <t xml:space="preserve">km 0,000 000 - 0,010 000  (bez dosypání) 10,0*0 = 0,000 [B]</t>
  </si>
  <si>
    <t>km 0,010 000 - 0,020 000 (bez dosypání) 10,0*0 = 0,000 [C]</t>
  </si>
  <si>
    <t>km 0,020 000 - 0,030 000 (bez dosypání) 10,0*0 = 0,000 [D]</t>
  </si>
  <si>
    <t>km 0,030 000 - 0,040 000 10,0*0,50 = 5,000 [E]</t>
  </si>
  <si>
    <t>km 0,040 000 - 0,050 000 10,0*2,50 = 25,000 [F]</t>
  </si>
  <si>
    <t>km 0,050 000 - konec křídla 8,50*5,0 = 42,500 [G]</t>
  </si>
  <si>
    <t>konce křídla - km 0,120 000 0,85*2,10 = 1,785 [H]</t>
  </si>
  <si>
    <t>km 0,120 000 - 0,130 000 10,0*0,50 = 5,000 [I]</t>
  </si>
  <si>
    <t>km 0,130 000 - 0,140 000 10,0*0,50 = 5,000 [J]</t>
  </si>
  <si>
    <t>km 0,140 000 - 0,146 822 (bez dosypání) 6,822*0 = 0,000 [K]</t>
  </si>
  <si>
    <t>Celkové množství = 84,285</t>
  </si>
  <si>
    <t>17380</t>
  </si>
  <si>
    <t>ZEMNÍ KRAJNICE A DOSYPÁVKY Z NAKUPOVANÝCH MATERIÁLŮ</t>
  </si>
  <si>
    <t>dosypání zemních krajnic:_x000d_
km -0,004 726 - konce křídla - předmostí tuřice - směr předměřice_x000d_
konce křídla - km 0,146 822 - předmostí předměřice - směr tuřice</t>
  </si>
  <si>
    <t>km 0,000 000 - 0,010 000 10,0*0,30*0,50 = 1,500 [B]</t>
  </si>
  <si>
    <t>km 0,010 000 - 0,020 000 10,0*0,50*0,50 = 2,500 [C]</t>
  </si>
  <si>
    <t>km 0,020 000 - 0,030 000 10,0*0,50*0,50 = 2,500 [D]</t>
  </si>
  <si>
    <t>km 0,030 000 - 0,040 000 10,0*0,50*0,50 = 2,500 [E]</t>
  </si>
  <si>
    <t>km 0,040 000 - 0,050 000 10,0*0,50*0,50 = 2,500 [F]</t>
  </si>
  <si>
    <t>km 0,050 000 - konec křídla 8,50*0,50*(0,50+2,10)/2 = 5,525 [G]</t>
  </si>
  <si>
    <t>konce křídla - km 0,120 000 0,85*(1,20+3,50)/2*0,50 = 0,999 [H]</t>
  </si>
  <si>
    <t>km 0,120 000 - 0,130 000 10,0*0,50*0,50 = 2,500 [I]</t>
  </si>
  <si>
    <t>km 0,130 000 - 0,140 000 10,0*1,0*0,25 = 2,500 [J]</t>
  </si>
  <si>
    <t>Celkové množství = 23,024</t>
  </si>
  <si>
    <t>17481</t>
  </si>
  <si>
    <t>ZÁSYP JAM A RÝH Z NAKUPOVANÝCH MATERIÁLŮ</t>
  </si>
  <si>
    <t>- zásyp výkopu po odstranění opěrných zdí_x000d_
- zásyp rýhy pro uložení odvodnění</t>
  </si>
  <si>
    <t>za opěrnou zdi podél komunikace - předmostí tuřice, směr tuřice - viz SO 101.1 0 = 0,000 [A]</t>
  </si>
  <si>
    <t>za opěrnou zdí podél komunikace - předmostí tuřice, směr předměřice ((1,60+2,65)/2*(1,55+0,80))*28,50 = 142,322 [B]</t>
  </si>
  <si>
    <t>zásyp výkopu rýhy (po odečtení obsypu a podsypu) 24,750-45,0*0,50*0,50 = 13,500 [C]</t>
  </si>
  <si>
    <t>Celkové množství = 155,822</t>
  </si>
  <si>
    <t>17581</t>
  </si>
  <si>
    <t>OBSYP POTRUBÍ A OBJEKTŮ Z NAKUPOVANÝCH MATERIÁLŮ</t>
  </si>
  <si>
    <t>obsyp odvodnění komunikace těženým kamenivem - v rýze_x000d_
FR 4/8</t>
  </si>
  <si>
    <t xml:space="preserve"> 45,0*0,40*0,50 = 9,000 [A]</t>
  </si>
  <si>
    <t>Celkové množství = 9,000</t>
  </si>
  <si>
    <t>18120</t>
  </si>
  <si>
    <t>ÚPRAVA PLÁNĚ SE ZHUTNĚNÍM V HORNINĚ TŘ. II</t>
  </si>
  <si>
    <t>úprava a srovnání pláně po odstranění vozovkového souvrství</t>
  </si>
  <si>
    <t>dle pol. 113328 144,585/0,20 = 722,925 [A]</t>
  </si>
  <si>
    <t>Celkové množství = 722,925</t>
  </si>
  <si>
    <t>18223</t>
  </si>
  <si>
    <t>ROZPROSTŘENÍ ORNICE VE SVAHU V TL DO 0,20M</t>
  </si>
  <si>
    <t>ve svahu a v rovině - celá stavba kpl.
v místech dotčených stavbou
v rozsahu pol.12110</t>
  </si>
  <si>
    <t>předmost předměřice 1,20*(21,0) = 25,200 [A]</t>
  </si>
  <si>
    <t>předměstí tuřice 1,20*(244,50) = 293,400 [B]</t>
  </si>
  <si>
    <t>Celkové množství = 679,600</t>
  </si>
  <si>
    <t>18242</t>
  </si>
  <si>
    <t>ZALOŽENÍ TRÁVNÍKU HYDROOSEVEM NA ORNICI</t>
  </si>
  <si>
    <t>na ohumusovaných plochách</t>
  </si>
  <si>
    <t>dle pol. 18223 679,60 = 679,600 [A]</t>
  </si>
  <si>
    <t>18247</t>
  </si>
  <si>
    <t>OŠETŘOVÁNÍ TRÁVNÍKU</t>
  </si>
  <si>
    <t>4x</t>
  </si>
  <si>
    <t>dle pol. 18242 679,60*4 = 2718,400 [A]</t>
  </si>
  <si>
    <t>Celkové množství = 2718,400</t>
  </si>
  <si>
    <t>18472</t>
  </si>
  <si>
    <t>OŠETŘENÍ DŘEVIN SOLITERNÍCH</t>
  </si>
  <si>
    <t xml:space="preserve">4x
</t>
  </si>
  <si>
    <t xml:space="preserve"> 4*9 = 36,000 [A]</t>
  </si>
  <si>
    <t>Celkové množství = 36,000</t>
  </si>
  <si>
    <t>184B17</t>
  </si>
  <si>
    <t>VYSAZOVÁNÍ STROMŮ LISTNATÝCH S BALEM OBVOD KMENE DO 20CM, PODCHOZÍ VÝŠ MIN 2,4M</t>
  </si>
  <si>
    <t xml:space="preserve">náhradní výsadba za pokácené ovocné stromy na dotčených soukromých pozemcích
p. č. 745/5 2 ks_x000d_
p. č. 744/2 5 ks_x000d_
p. č. 129/2 2 ks_x000d_
</t>
  </si>
  <si>
    <t xml:space="preserve"> 9 = 9,000 [A]</t>
  </si>
  <si>
    <t>2</t>
  </si>
  <si>
    <t>Základy</t>
  </si>
  <si>
    <t>21461D</t>
  </si>
  <si>
    <t>SEPARAČNÍ GEOTEXTILIE DO 400G/M2</t>
  </si>
  <si>
    <t xml:space="preserve">dle TZ_x000d_
obalení rýhy pro uložení odvodnění kom.  separační geotextílií</t>
  </si>
  <si>
    <t xml:space="preserve"> 45,0*(0,50*4) = 90,000 [A]</t>
  </si>
  <si>
    <t>Celkové množství = 90,000</t>
  </si>
  <si>
    <t>4</t>
  </si>
  <si>
    <t>Vodorovné konstrukce</t>
  </si>
  <si>
    <t>45152</t>
  </si>
  <si>
    <t>PODKLADNÍ A VÝPLŇOVÉ VRSTVY Z KAMENIVA DRCENÉHO</t>
  </si>
  <si>
    <t>podsyp pod potrubí - odvodnění komunikace</t>
  </si>
  <si>
    <t>tl. 100 mm 45,0*0,50*0,10 = 2,250 [A]</t>
  </si>
  <si>
    <t>Celkové množství = 2,250</t>
  </si>
  <si>
    <t>56335</t>
  </si>
  <si>
    <t>VOZOVKOVÉ VRSTVY ZE ŠTĚRKODRTI TL. DO 250MM</t>
  </si>
  <si>
    <t xml:space="preserve">Štěrkodrť  ŠDA 0-32   200 mm ČSN 73 6126-1, ČSN EN 13285_x000d_
km -0,004 726 - 0,146 822_x000d_
mimo most  a krajní 1,50 m (napojeno odstupňovaně)_x000d_
</t>
  </si>
  <si>
    <t>km -0,003 226 - 0,062 915 66,14*(7,50+2*0,15+0,30) = 535,734 [A]</t>
  </si>
  <si>
    <t>km 0,114 575 - 0,145 072 30,50*7,50 = 228,750 [B]</t>
  </si>
  <si>
    <t>Celkové množství = 764,484</t>
  </si>
  <si>
    <t xml:space="preserve">Štěrkodrť  ŠDA 0-63  min. 200 mm ČSN 73 6126-1, ČSN EN 13285
km -0,004 726 - 0,146 822
mimo most  a krajní 1,75 m (napojeno odstupňovaně)
</t>
  </si>
  <si>
    <t>km -0,002 976 - 0,062 915 65,89*(7,50+2*0,15+0,30*2) = 553,476 [A]</t>
  </si>
  <si>
    <t>Celkové množství = 782,226</t>
  </si>
  <si>
    <t>56932</t>
  </si>
  <si>
    <t>ZPEVNĚNÍ KRAJNIC ZE ŠTĚRKODRTI TL. DO 100MM</t>
  </si>
  <si>
    <t>úprava krajnic_x000d_
_x000d_
km -0,004 726 - konce křídla_x000d_
předmostí tuřice - směr předměřice_x000d_
_x000d_
konce křídla - km 0,146 822_x000d_
předmostí předměřice - směr tuřice</t>
  </si>
  <si>
    <t xml:space="preserve">km -0,004 726 - 0,000 000  4,726*0,75 = 3,545 [A]</t>
  </si>
  <si>
    <t>km 0,000 000 - 0,010 000 10,0*0,75 = 7,500 [B]</t>
  </si>
  <si>
    <t>km 0,010 000 - 0,020 000 10,0*0,75 = 7,500 [C]</t>
  </si>
  <si>
    <t>km 0,020 000 - 0,030 000 10,0*0,75 = 7,500 [D]</t>
  </si>
  <si>
    <t>km 0,030 000 - 0,040 000 10,0*0,75 = 7,500 [E]</t>
  </si>
  <si>
    <t>km 0,040 000 - 0,050 000 10,0*0,75 = 7,500 [F]</t>
  </si>
  <si>
    <t>km 0,050 000 - konec křídla 3,5*0,75 = 2,625 [G]</t>
  </si>
  <si>
    <t>konce křídla - km 0,120 000 0,85*0,75 = 0,638 [H]</t>
  </si>
  <si>
    <t>km 0,120 000 - 0,130 000 10,0*0,75 = 7,500 [I]</t>
  </si>
  <si>
    <t>km 0,130 000 - 0,140 000 10,0*0,75 = 7,500 [J]</t>
  </si>
  <si>
    <t>km 0,140 000 - 0,146 822 6,822*0,75 = 5,117 [K]</t>
  </si>
  <si>
    <t>Celkové množství = 64,425</t>
  </si>
  <si>
    <t>572123</t>
  </si>
  <si>
    <t>INFILTRAČNÍ POSTŘIK Z EMULZE DO 1,0KG/M2</t>
  </si>
  <si>
    <t xml:space="preserve">Infiltrační postřik PI-CP    0,6 kg/m2 ČSN 73 6129, ČSN EN 13808_x000d_
Spojovací postřiky a infiltrační postřik budou provedeny s modifikované kationaktivní emulze</t>
  </si>
  <si>
    <t>dle pol. 56335A 782,484 = 782,484 [A]</t>
  </si>
  <si>
    <t>Celkové množství = 782,484</t>
  </si>
  <si>
    <t>572214</t>
  </si>
  <si>
    <t>SPOJOVACÍ POSTŘIK Z MODIFIK EMULZE DO 0,5KG/M2</t>
  </si>
  <si>
    <t>spojovací postřik 0,20 kg/m2_x000d_
Spojovací postřiky a infiltrační postřik budou provedeny s modifikované kationaktivní emulze
mimo most v rozsahu MZ</t>
  </si>
  <si>
    <t>dle pol. 574B34 749,175 = 749,175 [A]</t>
  </si>
  <si>
    <t>dle pol. 574D56 744,171 = 744,171 [B]</t>
  </si>
  <si>
    <t>Celkové množství = 1493,346</t>
  </si>
  <si>
    <t>574B34</t>
  </si>
  <si>
    <t>ASFALTOVÝ BETON PRO OBRUSNÉ VRSTVY MODIFIK ACO 11+, 11S TL. 40MM</t>
  </si>
  <si>
    <t xml:space="preserve">Asf. Beton  ACO 11+ PmB 45/80-65 40 mm  ČSN 73 6121, ČSN EN 13108-1_x000d_
km 0,004 726 - 0,146 822_x000d_
mimo most </t>
  </si>
  <si>
    <t>km -0,004 726 - 0,062 915 67,64*7,50 = 507,300 [A]</t>
  </si>
  <si>
    <t>km 0,114 575 - 0,146 822 32,25*7,50 = 241,875 [B]</t>
  </si>
  <si>
    <t>Celkové množství = 749,175</t>
  </si>
  <si>
    <t>574D56</t>
  </si>
  <si>
    <t>ASFALTOVÝ BETON PRO LOŽNÍ VRSTVY MODIFIK ACL 16+, 16S TL. 60MM</t>
  </si>
  <si>
    <t xml:space="preserve">Asf. Beton  ACL 16+ PmB 25/55-60 60 mm  ČSN 73 6121, ČSN EN 13108-1_x000d_
km -0,004 726 - 0,146 822_x000d_
mimo most  a krajní 1,0 m (napojeno odstupňovaně)_x000d_
</t>
  </si>
  <si>
    <t>km -0,003 726 - 0,062 915 66,64*(7,50+0,15) = 509,796 [A]</t>
  </si>
  <si>
    <t>km 0,114 575 - 0,145 822 31,25*7,50 = 234,375 [B]</t>
  </si>
  <si>
    <t>Celkové množství = 744,171</t>
  </si>
  <si>
    <t>574F46</t>
  </si>
  <si>
    <t>ASFALTOVÝ BETON PRO PODKLADNÍ VRSTVY MODIFIK ACP 16+, 16S TL. 50MM</t>
  </si>
  <si>
    <t xml:space="preserve">Asf. Beton  ACP 16+ 50/70   50 mm  ČSN 73 6121, ČSN EN 13108-1
km -0,004 726 - 0,146 822
mimo most  a krajní 1,25 m (napojeno odstupňovaně)
</t>
  </si>
  <si>
    <t>km -0,003 426 - 0,062 915 66,34*(7,50+0,15+0,15) = 517,452 [A]</t>
  </si>
  <si>
    <t>km 0,114 575 - 0,145 572 31,00*7,50 = 232,500 [B]</t>
  </si>
  <si>
    <t>Celkové množství = 749,952</t>
  </si>
  <si>
    <t>7</t>
  </si>
  <si>
    <t>Přidružená stavební výroba</t>
  </si>
  <si>
    <t>767920R</t>
  </si>
  <si>
    <t xml:space="preserve">OPLOCENÍ  - demontáž</t>
  </si>
  <si>
    <t>obnovení oplocení v rozsahu sejmutého_x000d_
kompletní provedení</t>
  </si>
  <si>
    <t xml:space="preserve"> 16,0*1,60 = 25,600 [A]</t>
  </si>
  <si>
    <t>Celkové množství = 25,600</t>
  </si>
  <si>
    <t>767921R</t>
  </si>
  <si>
    <t>OPLOCENÍ - vč. sloupků a kotvení</t>
  </si>
  <si>
    <t xml:space="preserve">obnovení oplocení v rozsahu sejmutého_x000d_
oplocení  - ocelové sloupky, plaňky z plastové _x000d_
vč. zemních pracích, patek, sloupků, výplně
kompletní provedení</t>
  </si>
  <si>
    <t>76796</t>
  </si>
  <si>
    <t>VRATA A VRÁTKA</t>
  </si>
  <si>
    <t>obnova vjezdových vrat</t>
  </si>
  <si>
    <t xml:space="preserve"> 1,60*4,0 = 6,400 [A]</t>
  </si>
  <si>
    <t>Celkové množství = 6,400</t>
  </si>
  <si>
    <t>767960R</t>
  </si>
  <si>
    <t>VRATA A VRÁTKA - demontáž</t>
  </si>
  <si>
    <t xml:space="preserve">vč. likvidace a uložení </t>
  </si>
  <si>
    <t>8</t>
  </si>
  <si>
    <t>Potrubí</t>
  </si>
  <si>
    <t>87914</t>
  </si>
  <si>
    <t xml:space="preserve">POTRUBÍ ODPADNÍ MOSTNÍCH OBJEKTŮ Z PLAST TRUB  DN DO 200 MM</t>
  </si>
  <si>
    <t>odvodnění PP DN 200 SN16
vč. napojení na šachty a vpusti</t>
  </si>
  <si>
    <t xml:space="preserve">přemostí předměřice </t>
  </si>
  <si>
    <t xml:space="preserve">odvodnění  45,0 = 45,000 [B]</t>
  </si>
  <si>
    <t>Celkové množství = 45,000</t>
  </si>
  <si>
    <t>894346</t>
  </si>
  <si>
    <t>ŠACHTY KANALIZAČNÍ Z PROST BETONU NA POTRUBÍ DN DO 400MM</t>
  </si>
  <si>
    <t>kompletní provedení vč. podkladního betonu_x000d_
revizní šachta s poklopem D400 z tvárné litiny_x000d_
vč. veškerých napojení</t>
  </si>
  <si>
    <t xml:space="preserve">Předmostí předměřice </t>
  </si>
  <si>
    <t>Š1 1 = 1,000 [B]</t>
  </si>
  <si>
    <t>Š2 1 = 1,000 [C]</t>
  </si>
  <si>
    <t>Š3 1 = 1,000 [D]</t>
  </si>
  <si>
    <t>Celkové množství = 3,000</t>
  </si>
  <si>
    <t>89712</t>
  </si>
  <si>
    <t>VPUSŤ KANALIZAČNÍ ULIČNÍ KOMPLETNÍ Z BETONOVÝCH DÍLCŮ</t>
  </si>
  <si>
    <t>uliční vpusti sorpční_x000d_
vč. veškerých napojení
dle TZ</t>
  </si>
  <si>
    <t xml:space="preserve">předmostí Předměřice </t>
  </si>
  <si>
    <t>UV1 1 = 1,000 [B]</t>
  </si>
  <si>
    <t>UV2 1 = 1,000 [C]</t>
  </si>
  <si>
    <t>899308</t>
  </si>
  <si>
    <t>DOPLŇKY NA POTRUBÍ - SIGNALIZAČ VODIČ</t>
  </si>
  <si>
    <t>signální vodič umístěný nad potrubí</t>
  </si>
  <si>
    <t xml:space="preserve"> 45,0 = 45,000 [A]</t>
  </si>
  <si>
    <t>899642</t>
  </si>
  <si>
    <t>ZKOUŠKA VODOTĚSNOSTI POTRUBÍ DN DO 200MM</t>
  </si>
  <si>
    <t xml:space="preserve">VČ. REVIZNÍ ZPRÁVY </t>
  </si>
  <si>
    <t>8996420R</t>
  </si>
  <si>
    <t xml:space="preserve">KAMEROVÁ PROHLÍDKA  - POTRUBÍ DN DO 200MM</t>
  </si>
  <si>
    <t>VČ. REVIZNÍ ZPRÁVY _x000d_
vč. vyčištění potrubí před zahájením zkoušky</t>
  </si>
  <si>
    <t>9</t>
  </si>
  <si>
    <t>Ostatní konstrukce a práce</t>
  </si>
  <si>
    <t>9111A1</t>
  </si>
  <si>
    <t>ZÁBRADLÍ SILNIČNÍ S VODOR MADLY - DODÁVKA A MONTÁŽ</t>
  </si>
  <si>
    <t>silniční zábradlí s vodorovnou výplní osazené do betonových bloků_x000d_
Zábradlí - bude kotveno vlepovanými chemickými kotvami do betonových patek 300x300x800 mm._x000d_
kompletní provedení</t>
  </si>
  <si>
    <t>předmostí tuřice - podél směru tuřice - součást SO 101.1 0 = 0,000 [A]</t>
  </si>
  <si>
    <t>předmostí tuřice - podél směru předměřice 63,50 = 63,500 [B]</t>
  </si>
  <si>
    <t>předmostí předměřice - podél směru tuřice 22,50 = 22,500 [C]</t>
  </si>
  <si>
    <t>Celkové množství = 86,000</t>
  </si>
  <si>
    <t>9113A3</t>
  </si>
  <si>
    <t>SVODIDLO OCEL SILNIČ JEDNOSTR, ÚROVEŇ ZADRŽ N1, N2 - DEMONTÁŽ S PŘESUNEM</t>
  </si>
  <si>
    <t>demontáž stávajícího ocelového svodidla vč. vodících sloupků - nástavců na svodidlo_x000d_
vč.likvidace vzniklých odpadů a skládkovné, kovové součásti - odvoz na kovošrotu, výzisk předán vč. výkupních lístů předán investorovi</t>
  </si>
  <si>
    <t>předměstí tuřice 38,50 = 38,500 [A]</t>
  </si>
  <si>
    <t>Celkové množství = 38,500</t>
  </si>
  <si>
    <t>911CC3</t>
  </si>
  <si>
    <t>SVODIDLO BETON, ÚROVEŇ ZADRŽ H2 VÝŠ 0,8M - DEMONTÁŽ S PŘESUNEM</t>
  </si>
  <si>
    <t>demontáž stávajícího svodidla_x000d_
uložení dle pokynů inestora</t>
  </si>
  <si>
    <t xml:space="preserve"> 2*60 = 120,000 [A]</t>
  </si>
  <si>
    <t>Celkové množství = 120,000</t>
  </si>
  <si>
    <t>913340R</t>
  </si>
  <si>
    <t>ZÁBRADLÍ - MEZNÍKY KAMENNÉ A OCELOVÉ MADLO - demontáž</t>
  </si>
  <si>
    <t>m</t>
  </si>
  <si>
    <t xml:space="preserve">demontáž kamenných mezníků propojených vodorovným ocelovým madlem_x000d_
část ocelových madel chybí
mezníky uloženy dle pokynu investora, madlo - odvoz do kovošrotu, výzisk předán s výkupními lístky investorovi
ostatní odpad - vč. poplatku
</t>
  </si>
  <si>
    <t xml:space="preserve">předmostí předměřice  8,0+8,0 = 16,000 [A]</t>
  </si>
  <si>
    <t>předmostí tuřice 8,0 = 8,000 [B]</t>
  </si>
  <si>
    <t>Celkové množství = 24,000</t>
  </si>
  <si>
    <t>914133</t>
  </si>
  <si>
    <t>DOPRAVNÍ ZNAČKY ZÁKLADNÍ VELIKOSTI OCELOVÉ FÓLIE TŘ 2 - DEMONTÁŽ</t>
  </si>
  <si>
    <t>demotáž stávajícího značení 
uložení dle pokynu investra</t>
  </si>
  <si>
    <t>demontáž stav. evidenčních čísel 2 = 2,000 [A]</t>
  </si>
  <si>
    <t>B20a, A6a, P7, P8, 2x B13, 2x B14, 2x E12, 4x Z4, B26 15 = 15,000 [B]</t>
  </si>
  <si>
    <t>Celkové množství = 17,000</t>
  </si>
  <si>
    <t>914813</t>
  </si>
  <si>
    <t>STÁLÁ DOPRAV ZAŘÍZ Z4 OCEL DEMONTÁŽ</t>
  </si>
  <si>
    <t>demontáž vodících desek</t>
  </si>
  <si>
    <t xml:space="preserve"> 4 = 4,000 [A]</t>
  </si>
  <si>
    <t>Celkové množství = 4,000</t>
  </si>
  <si>
    <t>915111</t>
  </si>
  <si>
    <t>VODOROVNÉ DOPRAVNÍ ZNAČENÍ BARVOU HLADKÉ - DODÁVKA A POKLÁDKA</t>
  </si>
  <si>
    <t>předznačení
v úseku úpravy a 25m za úsekem úpravy
jen postranní čáry a středová čára</t>
  </si>
  <si>
    <t xml:space="preserve">km -0,004 726 - 0,146 822 + 2*25,0 </t>
  </si>
  <si>
    <t>V4 2*0,25*(151,55+2*25,0) = 100,775 [B]</t>
  </si>
  <si>
    <t>V1a 0,125*(151,55+2*25,0) = 25,194 [C]</t>
  </si>
  <si>
    <t>Celkové množství = 125,969</t>
  </si>
  <si>
    <t>915211</t>
  </si>
  <si>
    <t>VODOROVNÉ DOPRAVNÍ ZNAČENÍ PLASTEM HLADKÉ - DODÁVKA A POKLÁDKA</t>
  </si>
  <si>
    <t>definitivní, provedeno po 1 sezóně</t>
  </si>
  <si>
    <t>dle pol. 915111 125,969 = 125,969 [A]</t>
  </si>
  <si>
    <t>919111</t>
  </si>
  <si>
    <t>ŘEZÁNÍ ASFALTOVÉHO KRYTU VOZOVEK TL DO 50MM</t>
  </si>
  <si>
    <t>řezání asfaltového krytu v místě napojení na stav. stav.</t>
  </si>
  <si>
    <t>ZÚ 6,75 = 6,750 [A]</t>
  </si>
  <si>
    <t>KÚ 7,15 = 7,150 [B]</t>
  </si>
  <si>
    <t>Celkové množství = 13,900</t>
  </si>
  <si>
    <t>93000R</t>
  </si>
  <si>
    <t>ÚPRAVA NAPOJENÍ VJEZDU NA POZEMEK</t>
  </si>
  <si>
    <t xml:space="preserve">Úprava napojení a vjezdu na soukromý pozemek _x000d_
- KÚ směr předměřice </t>
  </si>
  <si>
    <t>931325</t>
  </si>
  <si>
    <t>TĚSNĚNÍ DILATAČ SPAR ASF ZÁLIVKOU MODIFIK PRŮŘ DO 600MM2</t>
  </si>
  <si>
    <t>těsnící zálivka ve vozovce</t>
  </si>
  <si>
    <t>v místě řezane spáry - dle pol. 919111 13,90 = 13,900 [A]</t>
  </si>
  <si>
    <t>podél obruby - předmostí tuřice - podél směru tuřice 62,80 = 62,800 [B]</t>
  </si>
  <si>
    <t xml:space="preserve">(podél obrub předmostí předměřice - viz SO 201) </t>
  </si>
  <si>
    <t>Celkové množství = 76,700</t>
  </si>
  <si>
    <t>966138</t>
  </si>
  <si>
    <t>BOURÁNÍ KONSTRUKCÍ Z KAMENE NA MC S ODVOZEM DO 20KM</t>
  </si>
  <si>
    <t>bourání opěrné zdi podél komunikace_x000d_
odhad - bude upřesněno dle skutečnosti</t>
  </si>
  <si>
    <t>bourání opěrné zdi podél komunikace - předmostí tuřice, směr tuřice (0,50+1,0)/2*60,50*(2,20+0,80) = 136,125 [A]</t>
  </si>
  <si>
    <t>bourání opěrné zdi podél komunikace - předmostí tuřice, směr předměřice (0,50+1,0)/2*28,50*(1,55+0,80) = 50,231 [B]</t>
  </si>
  <si>
    <t>Celkové množství = 186,356</t>
  </si>
  <si>
    <t>SO 101.1</t>
  </si>
  <si>
    <t>02510</t>
  </si>
  <si>
    <t>ZKOUŠENÍ MATERIÁLŮ ZKUŠEBNOU ZHOTOVITELE</t>
  </si>
  <si>
    <t>Zkoušky pro určení zhutnění pláně</t>
  </si>
  <si>
    <t xml:space="preserve"> zkoušky pro určení zhutnění pláně 3 = 3,000 [A]</t>
  </si>
  <si>
    <t>Vytýčení stavby a hranic pozemků při provádění stavby, zaměření skutečného stavu</t>
  </si>
  <si>
    <t xml:space="preserve"> Vytýčení stavby a hranic pozemků při provádění stavby, zaměření skutečného stavu 1 = 1,000 [A]</t>
  </si>
  <si>
    <t>Realizační dokumentace stavby a dokumentace skutečného provedení</t>
  </si>
  <si>
    <t xml:space="preserve"> Realizační dokumentace stavby a dokumentace skutečného provedení 1 = 1,000 [A]</t>
  </si>
  <si>
    <t>03720</t>
  </si>
  <si>
    <t>POMOC PRÁCE ZAJIŠŤ NEBO ZŘÍZ REGULACI A OCHRANU DOPRAVY</t>
  </si>
  <si>
    <t>Dopravně - inženýrské opatření</t>
  </si>
  <si>
    <t xml:space="preserve"> Dopravně - inženýrské opatření 1 = 1,000 [A]</t>
  </si>
  <si>
    <t>014101</t>
  </si>
  <si>
    <t>POPLATKY ZA SKLÁDKU</t>
  </si>
  <si>
    <t xml:space="preserve"> "Podkladní a obrusné vrstvy komunikací: "</t>
  </si>
  <si>
    <t xml:space="preserve"> podkladní vrstvy komunikací 28,275 = 28,275 [B]</t>
  </si>
  <si>
    <t>014111</t>
  </si>
  <si>
    <t>POPLATKY ZA SKLÁDKU TYP S-IO (INERTNÍ ODPAD)</t>
  </si>
  <si>
    <t xml:space="preserve"> komunikace pro pěší - bet. dlažba 0,060*20,50 = 1,230 [A]</t>
  </si>
  <si>
    <t xml:space="preserve"> silniční obruby 0,150*0,250*4,0 = 0,150 [B]</t>
  </si>
  <si>
    <t xml:space="preserve"> Celkové množství 1.380000 = 1,380 [C]</t>
  </si>
  <si>
    <t>014131</t>
  </si>
  <si>
    <t>POPLATKY ZA SKLÁDKU TYP S-NO (NEBEZPEČNÝ ODPAD)</t>
  </si>
  <si>
    <t xml:space="preserve"> komunikace - asfalt (0,040+0,060+0,090)*(10,0+210,0) = 41,800 [A]</t>
  </si>
  <si>
    <t>11318</t>
  </si>
  <si>
    <t>ODSTRANĚNÍ KRYTU ZPEVNĚNÝCH PLOCH Z DLAŽDIC</t>
  </si>
  <si>
    <t>11332</t>
  </si>
  <si>
    <t>ODSTRANĚNÍ PODKLADŮ ZPEVNĚNÝCH PLOCH Z KAMENIVA NESTMELENÉHO</t>
  </si>
  <si>
    <t xml:space="preserve"> "Podkladní vrstvy: "</t>
  </si>
  <si>
    <t xml:space="preserve"> komunikace - asfalt 0,350*72,0 = 25,200 [A]</t>
  </si>
  <si>
    <t xml:space="preserve"> komunikace pro pěší - bet. dlažba 0,150*20,50 = 3,075 [B]</t>
  </si>
  <si>
    <t xml:space="preserve"> Celkové množství 28.275000 = 28,275 [D]</t>
  </si>
  <si>
    <t>11352</t>
  </si>
  <si>
    <t>ODSTRANĚNÍ CHODNÍKOVÝCH A SILNIČNÍCH OBRUBNÍKŮ BETONOVÝCH</t>
  </si>
  <si>
    <t xml:space="preserve"> 4,0 = 4,000 [A]</t>
  </si>
  <si>
    <t>FRÉZOVÁNÍ ZPEVNĚNÝCH PLOCH ASFALTOVÝCH</t>
  </si>
  <si>
    <t xml:space="preserve"> "asfaltové povrchy komunikací: "</t>
  </si>
  <si>
    <t xml:space="preserve"> KS I - obrusné vrstvy (0,040+0,060+0,090)*(10,0+210,0) = 41,800 [B]</t>
  </si>
  <si>
    <t>113766</t>
  </si>
  <si>
    <t>FRÉZOVÁNÍ DRÁŽKY PRŮŘEZU DO 800MM2 V ASFALTOVÉ VOZOVCE</t>
  </si>
  <si>
    <t xml:space="preserve"> "pro napojení asfaltu na stávající komunikace: "</t>
  </si>
  <si>
    <t xml:space="preserve"> v místě KS I 43,50 = 43,500 [B]</t>
  </si>
  <si>
    <t xml:space="preserve"> 0,150*(441,0) = 66,150 [A]</t>
  </si>
  <si>
    <t>12273</t>
  </si>
  <si>
    <t>ODKOPÁVKY A PROKOPÁVKY OBECNÉ TŘ. I</t>
  </si>
  <si>
    <t xml:space="preserve"> odkop svahu 6,0*0,93+10,0*(3,13+3,9+2,89+3,26+3,2+4,05+3,83+4,74)+6,0*4,74 = 324,020 [A]</t>
  </si>
  <si>
    <t>12373</t>
  </si>
  <si>
    <t>ODKOP PRO SPOD STAVBU SILNIC A ŽELEZNIC TŘ. I</t>
  </si>
  <si>
    <t xml:space="preserve"> "odkop pro komunikace a zpevněné plochy "</t>
  </si>
  <si>
    <t xml:space="preserve"> "odkop pro výměnu podloží "</t>
  </si>
  <si>
    <t xml:space="preserve"> vjezdy - zámk. dlažba 0,400*32,0*1,18 = 15,104 [C]</t>
  </si>
  <si>
    <t>12911</t>
  </si>
  <si>
    <t>ČIŠTĚNÍ VOZOVEK OD NÁNOSU</t>
  </si>
  <si>
    <t xml:space="preserve"> komunikace asfalt - KS I 202,50 = 202,500 [A]</t>
  </si>
  <si>
    <t xml:space="preserve"> komunikace pro pěší - zámk. dlažba 114,50 = 114,500 [B]</t>
  </si>
  <si>
    <t xml:space="preserve"> vjezdy - zámk. dlažba 32,0 = 32,000 [C]</t>
  </si>
  <si>
    <t xml:space="preserve"> Celkové množství 349.000000 = 349,000 [D]</t>
  </si>
  <si>
    <t>13173</t>
  </si>
  <si>
    <t>HLOUBENÍ JAM ZAPAŽ I NEPAŽ TŘ. I</t>
  </si>
  <si>
    <t xml:space="preserve"> UV 2*2,25*(1,20+0,80) = 9,000 [A]</t>
  </si>
  <si>
    <t xml:space="preserve"> vsakovací šachta 1*1,50*1,50*1,50 = 3,375 [B]</t>
  </si>
  <si>
    <t xml:space="preserve"> revizní šachty 3*1,50*1,50*1,20 = 8,100 [C]</t>
  </si>
  <si>
    <t xml:space="preserve"> Celkové množství 20.475000 = 20,475 [D]</t>
  </si>
  <si>
    <t>13273</t>
  </si>
  <si>
    <t>HLOUBENÍ RÝH ŠÍŘ DO 2M PAŽ I NEPAŽ TŘ. I</t>
  </si>
  <si>
    <t xml:space="preserve"> přípojky odvodnění 1,0*1,20*(28,0+36,0) = 76,800 [A]</t>
  </si>
  <si>
    <t xml:space="preserve"> štěrková vrstva na základové spáře 86,0*0,75 = 64,500 [A]</t>
  </si>
  <si>
    <t xml:space="preserve"> přípojky odvodnění - zásyp rýhy 1,0*(1,70-0,550)*(28,0+36,0) = 73,600 [A]</t>
  </si>
  <si>
    <t xml:space="preserve"> přípojky odvodnění - obsyp potrubí 1,0*0,40*(28,0+36,0) = 25,600 [A]</t>
  </si>
  <si>
    <t xml:space="preserve"> zásyp UV 2*2,05*(1,20+0,80) = 8,200 [B]</t>
  </si>
  <si>
    <t xml:space="preserve"> vsakovací šachta 1*(1,50*1,50-0,785)*1,50 = 2,198 [C]</t>
  </si>
  <si>
    <t xml:space="preserve"> revizní šachty 3*(1,50*1,50-0,125)*1,20 = 7,650 [D]</t>
  </si>
  <si>
    <t xml:space="preserve"> Celkové množství 43.648000 = 43,648 [E]</t>
  </si>
  <si>
    <t>17910</t>
  </si>
  <si>
    <t>NÁSYPY Z ARMOVANÝCH ZEMIN SE ZHUTNĚNÍM</t>
  </si>
  <si>
    <t xml:space="preserve"> výkopový materiál využitelný pro zásyp svahu 324,020+15,104+20,475+76,80+0,60*0,50*86,0+13*0,80*0,071 = 462,937 [A]</t>
  </si>
  <si>
    <t>17980</t>
  </si>
  <si>
    <t>NÁSYPY Z ARMOVANÝCH ZEMIN Z NAKUPOVANÝCH MATERÁLŮ</t>
  </si>
  <si>
    <t xml:space="preserve"> materiál potřebný pro zásyp svahu 5,0*0,98+10,0*(3,23+3,79+4,44+4,91+5,6+5,99+6,06+6,2)+16,0*6,2 = 506,300 [A]</t>
  </si>
  <si>
    <t xml:space="preserve"> výkopový materiál využitelný pro zásyp svahu -462,937 = -462,937 [B]</t>
  </si>
  <si>
    <t xml:space="preserve"> Celkové množství 43.363000 = 43,363 [C]</t>
  </si>
  <si>
    <t>18110</t>
  </si>
  <si>
    <t>ÚPRAVA PLÁNĚ SE ZHUTNĚNÍM V HORNINĚ TŘ. I</t>
  </si>
  <si>
    <t xml:space="preserve"> komunikace asfalt - KS I 47,850*1,18 = 56,463 [A]</t>
  </si>
  <si>
    <t xml:space="preserve"> komunikace pro pěší - zámk. dlažba 114,50*1,05 = 120,225 [B]</t>
  </si>
  <si>
    <t xml:space="preserve"> vjezdy - zámk. dlažba 32,0*1,18 = 37,760 [C]</t>
  </si>
  <si>
    <t xml:space="preserve"> Celkové množství 214.448000 = 214,448 [D]</t>
  </si>
  <si>
    <t>18224</t>
  </si>
  <si>
    <t>ROZPROSTŘENÍ ORNICE VE SVAHU V TL DO 0,25M</t>
  </si>
  <si>
    <t xml:space="preserve"> 293,0*1,6 = 468,800 [A]</t>
  </si>
  <si>
    <t>18234</t>
  </si>
  <si>
    <t>ROZPROSTŘENÍ ORNICE V ROVINĚ V TL DO 0,25M</t>
  </si>
  <si>
    <t xml:space="preserve"> 29,0 = 29,000 [A]</t>
  </si>
  <si>
    <t>18241</t>
  </si>
  <si>
    <t>ZALOŽENÍ TRÁVNÍKU RUČNÍM VÝSEVEM</t>
  </si>
  <si>
    <t>184A1</t>
  </si>
  <si>
    <t>VYSAZOVÁNÍ KEŘŮ LISTNATÝCH S BALEM VČETNĚ VÝKOPU JAMKY</t>
  </si>
  <si>
    <t xml:space="preserve"> habr obecný 35-50 cm 204 = 204,000 [A]</t>
  </si>
  <si>
    <t>21197</t>
  </si>
  <si>
    <t>OPLÁŠTĚNÍ ODVODŇOVACÍCH ŽEBER Z GEOTEXTILIE</t>
  </si>
  <si>
    <t xml:space="preserve"> drenáž - uvažovaná spotřeba 2,45 m2/bm potrubí 2,45*86,0 = 210,700 [A]</t>
  </si>
  <si>
    <t>21263</t>
  </si>
  <si>
    <t>TRATIVODY KOMPLET Z TRUB Z PLAST HMOT DN DO 150MM</t>
  </si>
  <si>
    <t xml:space="preserve"> 86,0 = 86,000 [A]</t>
  </si>
  <si>
    <t>21461C</t>
  </si>
  <si>
    <t>SEPARAČNÍ GEOTEXTILIE DO 300G/M2</t>
  </si>
  <si>
    <t xml:space="preserve"> štěrková vrstva na základové spáře 6,0*86,0 = 516,000 [A]</t>
  </si>
  <si>
    <t>28995</t>
  </si>
  <si>
    <t>KOTEVNÍ SÍTĚ PRO GABIONY A ARMOVANÉ ZEMINY</t>
  </si>
  <si>
    <t xml:space="preserve"> 10,0*(5,50+5,50+8,0+8,50+8,50+8,50+11,0)+20,0*11,0+3,50*20 = 845,000 [A]</t>
  </si>
  <si>
    <t>3</t>
  </si>
  <si>
    <t>Svislé konstrukce</t>
  </si>
  <si>
    <t>33817C</t>
  </si>
  <si>
    <t xml:space="preserve">SLOUPKY PLOTOVÉ Z DÍLCŮ KOVOVÝCH  DO BETONOVÝCH PATEK</t>
  </si>
  <si>
    <t>KS</t>
  </si>
  <si>
    <t xml:space="preserve"> 11 = 11,000 [A]</t>
  </si>
  <si>
    <t>33817D</t>
  </si>
  <si>
    <t xml:space="preserve">VZPĚRY PLOTOVÉ Z DÍLCŮ KOVOVÝCH  DO BETONOVÝCH PATEK</t>
  </si>
  <si>
    <t>56333</t>
  </si>
  <si>
    <t>VOZOVKOVÉ VRSTVY ZE ŠTĚRKODRTI TL. DO 150MM</t>
  </si>
  <si>
    <t xml:space="preserve"> "podkladní vrstvy: "</t>
  </si>
  <si>
    <t>56334</t>
  </si>
  <si>
    <t>VOZOVKOVÉ VRSTVY ZE ŠTĚRKODRTI TL. DO 200MM</t>
  </si>
  <si>
    <t xml:space="preserve"> komunikace asfalt - KS I 2*47,850*1,11 = 106,227 [B]</t>
  </si>
  <si>
    <t xml:space="preserve"> "výměna podloží: "</t>
  </si>
  <si>
    <t xml:space="preserve"> vjezdy - zámk. dlažba 2*32,0*1,18 = 75,520 [D]</t>
  </si>
  <si>
    <t xml:space="preserve"> Celkové množství 181.747000 = 181,747 [E]</t>
  </si>
  <si>
    <t xml:space="preserve"> vjezdy - zámk. dlažba 32,0*1,05 = 33,600 [B]</t>
  </si>
  <si>
    <t>572121</t>
  </si>
  <si>
    <t>INFILTRAČNÍ POSTŘIK ASFALTOVÝ DO 1,0KG/M2</t>
  </si>
  <si>
    <t xml:space="preserve"> KS I 47,850 = 47,850 [A]</t>
  </si>
  <si>
    <t>572213</t>
  </si>
  <si>
    <t>SPOJOVACÍ POSTŘIK Z EMULZE DO 0,5KG/M2</t>
  </si>
  <si>
    <t xml:space="preserve"> "komunikace pro aut. dopravu: "</t>
  </si>
  <si>
    <t xml:space="preserve"> KS I 202,50+54,50 = 257,000 [B]</t>
  </si>
  <si>
    <t xml:space="preserve"> KS I 148,0+54,50 = 202,500 [B]</t>
  </si>
  <si>
    <t xml:space="preserve"> KS I 54,50 = 54,500 [B]</t>
  </si>
  <si>
    <t>574E46</t>
  </si>
  <si>
    <t>ASFALTOVÝ BETON PRO PODKLADNÍ VRSTVY ACP 16+, 16S TL. 50MM</t>
  </si>
  <si>
    <t xml:space="preserve"> KS I 1,650*29,0 = 47,850 [B]</t>
  </si>
  <si>
    <t>582611</t>
  </si>
  <si>
    <t>KRYTY Z BETON DLAŽDIC SE ZÁMKEM ŠEDÝCH TL 60MM DO LOŽE Z KAM</t>
  </si>
  <si>
    <t xml:space="preserve"> komunikace pro pěší: 114,50 = 114,500 [A]</t>
  </si>
  <si>
    <t>582612</t>
  </si>
  <si>
    <t>KRYTY Z BETON DLAŽDIC SE ZÁMKEM ŠEDÝCH TL 80MM DO LOŽE Z KAM</t>
  </si>
  <si>
    <t xml:space="preserve"> vjezdy: 5,50+26,50 = 32,000 [A]</t>
  </si>
  <si>
    <t>58910</t>
  </si>
  <si>
    <t>VÝPLŇ SPAR ASFALTEM</t>
  </si>
  <si>
    <t>76792</t>
  </si>
  <si>
    <t>OPLOCENÍ Z DRÁTĚNÉHO PLETIVA POTAŽENÉHO PLASTEM</t>
  </si>
  <si>
    <t xml:space="preserve"> 20,0 = 20,000 [A]</t>
  </si>
  <si>
    <t>87433</t>
  </si>
  <si>
    <t>POTRUBÍ Z TRUB PLASTOVÝCH ODPADNÍCH DN DO 150MM</t>
  </si>
  <si>
    <t xml:space="preserve"> přípojky odvodnění 26,0+1,0*2 = 28,000 [A]</t>
  </si>
  <si>
    <t>87434</t>
  </si>
  <si>
    <t>POTRUBÍ Z TRUB PLASTOVÝCH ODPADNÍCH DN DO 200MM</t>
  </si>
  <si>
    <t xml:space="preserve"> přípojky odvodnění 36,0 = 36,000 [A]</t>
  </si>
  <si>
    <t>89413</t>
  </si>
  <si>
    <t>ŠACHTY KANALIZAČNÍ Z BETON DÍLCŮ NA POTRUBÍ DN DO 200MM</t>
  </si>
  <si>
    <t xml:space="preserve"> vsakovací šachty 1 = 1,000 [A]</t>
  </si>
  <si>
    <t>894846</t>
  </si>
  <si>
    <t>ŠACHTY KANALIZAČNÍ PLASTOVÉ D 400MM</t>
  </si>
  <si>
    <t xml:space="preserve"> revizní šachty 3 = 3,000 [A]</t>
  </si>
  <si>
    <t xml:space="preserve"> UV 2 = 2,000 [A]</t>
  </si>
  <si>
    <t xml:space="preserve"> 67,0 = 67,000 [A]</t>
  </si>
  <si>
    <t>917211</t>
  </si>
  <si>
    <t>ZÁHONOVÉ OBRUBY Z BETONOVÝCH OBRUBNÍKŮ ŠÍŘ 50MM</t>
  </si>
  <si>
    <t xml:space="preserve"> 1,50+88,0 = 89,500 [A]</t>
  </si>
  <si>
    <t>917223</t>
  </si>
  <si>
    <t>SILNIČNÍ A CHODNÍKOVÉ OBRUBY Z BETONOVÝCH OBRUBNÍKŮ ŠÍŘ 100MM</t>
  </si>
  <si>
    <t xml:space="preserve"> 11,0 = 11,000 [A]</t>
  </si>
  <si>
    <t>917224</t>
  </si>
  <si>
    <t>SILNIČNÍ A CHODNÍKOVÉ OBRUBY Z BETONOVÝCH OBRUBNÍKŮ ŠÍŘ 150MM</t>
  </si>
  <si>
    <t xml:space="preserve"> 92,50 = 92,500 [A]</t>
  </si>
  <si>
    <t xml:space="preserve"> "řezání asfaltu pro napojení na stávající komunikace: "</t>
  </si>
  <si>
    <t xml:space="preserve"> v místě KS I 31,50+43,50 = 75,000 [B]</t>
  </si>
  <si>
    <t>919112</t>
  </si>
  <si>
    <t>ŘEZÁNÍ ASFALTOVÉHO KRYTU VOZOVEK TL DO 100MM</t>
  </si>
  <si>
    <t xml:space="preserve"> v místě KS I 2*(31,50+33,0) = 129,000 [B]</t>
  </si>
  <si>
    <t>966842</t>
  </si>
  <si>
    <t>ODSTRANĚNÍ OPLOCENÍ Z DRÁT PLETIVA</t>
  </si>
  <si>
    <t xml:space="preserve"> 12,0 = 12,000 [A]</t>
  </si>
  <si>
    <t>PASPORTIZACE OBJÍZDNÝCH TRAS</t>
  </si>
  <si>
    <t>2 objízdné trasy_x000d_
pasportizace stavu komunikací na objízdných trasách a stávajícího dopravního značení</t>
  </si>
  <si>
    <t>02720</t>
  </si>
  <si>
    <t>POMOC PRÁCE ZŘÍZ NEBO ZAJIŠŤ REGULACI A OCHRANU DOPRAVY</t>
  </si>
  <si>
    <t>OBJÍZDNÁ TRASA PRO VOZIDLA NAD 10 T_x000d_
DÉLKA PROVOZU DIO - DLE PD_x000d_
položka zahrnuje dopravně inženýrská opatření v průběhu celé stavby (dle
schváleného plánu ZOV a vyjádření DI PČR), zahrnuje osazení, přesuny a odvoz
provizorního dopravního značení. Zahrnuje dočasné dopravní značení, dopravní zařízení (např. zvětšené
i základní svislé značky, vodorovné značení z fólie,
citybloky, provizorní betonová a ocelová svodidla, ochranná zábradlí, světelné
výstražné zařízení atd.- viz příloha TZ), oplocení a všechny související práce po
dobu trvání
stavby Součástí položky je i údržba a péče o dopravně inženýrská opatření v
průběhu celé stavby.
Součástí položky je vyřízení DIR včetně jeho projednání.</t>
  </si>
  <si>
    <t>OBJÍZDNÁ TRASA PRO VOZIDLA DO 10 T_x000d_
DÉLKA PROVOZU DIO - DLE PD_x000d_
položka zahrnuje dopravně inženýrská opatření v průběhu celé stavby (dle
schváleného plánu ZOV a vyjádření DI PČR), zahrnuje osazení, přesuny a odvoz
provizorního dopravního značení. Zahrnuje dočasné dopravní značení, dopravní zařízení (např. zvětšené
i základní svislé značky, vodorovné značení z fólie,
citybloky, provizorní betonová a ocelová svodidla, ochranná zábradlí, světelné
výstražné zařízení atd.- viz příloha TZ), oplocení a všechny související práce po
dobu trvání
stavby Součástí položky je i údržba a péče o dopravně inženýrská opatření v
průběhu celé stavby.
Součástí položky je vyřízení DIR včetně jeho projednání.</t>
  </si>
  <si>
    <t>C</t>
  </si>
  <si>
    <t>DIO - PRO OPRAVU OBJÍZDNÝCH TRAS_x000d_
-pro výstavbu po polovinách _x000d_
- vč. řízení provozu SSZ
položka zahrnuje dopravně inženýrská opatření v průběhu celé stavby (dle
schváleného plánu ZOV a vyjádření DI PČR), zahrnuje osazení, přesuny a odvoz
provizorního dopravního značení. Zahrnuje dočasné dopravní značení, dopravní zařízení (např. zvětšené
i základní svislé značky, vodorovné značení z fólie,
citybloky, provizorní betonová a ocelová svodidla, ochranná zábradlí, světelné
výstražné zařízení atd.- viz příloha TZ), oplocení a všechny související práce po
dobu trvání
stavby Součástí položky je i údržba a péče o dopravně inženýrská opatření v
průběhu celé stavby.
Součástí položky je vyřízení DIR včetně jeho projednání.</t>
  </si>
  <si>
    <t xml:space="preserve">OPRAVA OBJÍDNÝCH TRAS_x000d_
živice_x000d_
objemová hmotnost 2400 kg/m3
stávající komunikace -  na základě zkoušek PAU
předpoklad 80% vybouraného materiálu bez obsahu nebezpečných látek</t>
  </si>
  <si>
    <t>dle pol. 113728 276,840*2,40*0,80 = 531,533 [A]</t>
  </si>
  <si>
    <t>Celkové množství = 531,533</t>
  </si>
  <si>
    <t xml:space="preserve">OPRAVA OBJÍDNÝCH TRAS_x000d_
kontaminovaná žizice
objemová hmotnost 2400 kg/m3
stávající komunikace -  na základě zkoušek PAU
předpoklad 20% vybouraného materiálu s obsahem nebezpečných látek</t>
  </si>
  <si>
    <t>(dle pol. 113728) 276,840*2,40*0,20 = 132,883 [C]</t>
  </si>
  <si>
    <t>Celkové množství = 132,883</t>
  </si>
  <si>
    <t>015240</t>
  </si>
  <si>
    <t xml:space="preserve">POPLATKY ZA LIKVIDACI ODPADŮ NEKONTAMINOVANÝCH - 20 03 99  ODPAD PODOBNÝ KOMUNÁLNÍMU ODPADU</t>
  </si>
  <si>
    <t xml:space="preserve">OPRAVA OBJÍDNÝCH TRAS_x000d_
komunální odpad_x000d_
odhad objemová hmotnost 500 kg/m3_x000d_
množství -  dle skutečnosti</t>
  </si>
  <si>
    <t>dle pol.12911 - odhad množství 6921,0*0,02*0,5 = 69,210 [A]</t>
  </si>
  <si>
    <t>Celkové množství = 69,210</t>
  </si>
  <si>
    <t>113728</t>
  </si>
  <si>
    <t>FRÉZOVÁNÍ ZPEVNĚNÝCH PLOCH ASFALTOVÝCH, ODVOZ DO 20KM</t>
  </si>
  <si>
    <t>OPRAVA OBJÍDNÝCH TRAS, LOKACI URČÍ OBJEDNATEL_x000d_
frézování vozovky do hloubky 40 mm s odvozem 20km</t>
  </si>
  <si>
    <t xml:space="preserve">frézování vozovky do hloubky 40 mm  6921,0*0,04 = 276,840 [A]</t>
  </si>
  <si>
    <t>Celkové množství = 276,840</t>
  </si>
  <si>
    <t xml:space="preserve">OPRAVA OBJÍDNÝCH TRAS, LOKACI URČÍ OBJEDNATEL_x000d_
čištění vozovek samosběrem_x000d_
</t>
  </si>
  <si>
    <t>čištění vozovek samosběrem 6921,0 = 6921,000 [A]</t>
  </si>
  <si>
    <t>Celkové množství = 6921,000</t>
  </si>
  <si>
    <t>113774</t>
  </si>
  <si>
    <t>FRÉZOVÁNÍ DRÁŽKY PRŮŘEZU DO 400MM2 V BETONOVÉ VOZOVCE</t>
  </si>
  <si>
    <t>OPRAVA OBJÍDNÝCH TRAS, LOKACI URČÍ OBJEDNATEL_x000d_
frézování drážky pro trvale pružnou zálivku</t>
  </si>
  <si>
    <t>frézování drážky pro trvale pružnou zálivku 1250,0 = 1250,000 [A]</t>
  </si>
  <si>
    <t>Celkové množství = 1250,000</t>
  </si>
  <si>
    <t>572212</t>
  </si>
  <si>
    <t>SPOJOVACÍ POSTŘIK Z MODIFIK ASFALTU DO 0,5KG/M2</t>
  </si>
  <si>
    <t>OPRAVA OBJÍDNÝCH TRAS, LOKACI URČÍ OBJEDNATEL_x000d_
spojovací postřik</t>
  </si>
  <si>
    <t>spojovací postřik 6291,0+6291,0*0,10 = 6920,100 [A]</t>
  </si>
  <si>
    <t>Celkové množství = 6920,100</t>
  </si>
  <si>
    <t>OPRAVA OBJÍDNÝCH TRAS, LOKACI URČÍ OBJEDNATEL_x000d_
- pokládka obrusné vrstvy - tl. 50mm_x000d_
- lokálně oprava ve větší tloušťce - pokládáno ve více vrstvách</t>
  </si>
  <si>
    <t>obrusná vrstva -0,050 mm 6291,0*0,05 = 314,550 [A]</t>
  </si>
  <si>
    <t>lokální opravy větších mocností 6291,0*0,10*0,05 = 31,455 [B]</t>
  </si>
  <si>
    <t>Celkové množství = 346,005</t>
  </si>
  <si>
    <t>931314</t>
  </si>
  <si>
    <t>TĚSNĚNÍ DILATAČ SPAR ASF ZÁLIVKOU PRŮŘ DO 400MM2</t>
  </si>
  <si>
    <t>OPRAVA OBJÍDNÝCH TRAS, LOKACI URČÍ OBJEDNATEL_x000d_
zalévání spár asf. zálivkou</t>
  </si>
  <si>
    <t>zalévání spár asf. zálivkou 1,250 = 1,250 [A]</t>
  </si>
  <si>
    <t>Celkové množství = 1,250</t>
  </si>
  <si>
    <t>pol. 17120 371,628*2,0 = 743,256 [A]</t>
  </si>
  <si>
    <t>Celkové množství = 743,256</t>
  </si>
  <si>
    <t xml:space="preserve">objemová hmotnost 2400 kg/m3
</t>
  </si>
  <si>
    <t>(dle pol. 113338) 2,40*33,514 = 80,434</t>
  </si>
  <si>
    <t>(dle pol. 11372) 2,40*18,851 = 45,242 [A]</t>
  </si>
  <si>
    <t>Celkové množství = 125,676</t>
  </si>
  <si>
    <t>dle pol. 113328 1,90*83,784 = 159,190 [A]</t>
  </si>
  <si>
    <t>Celkové množství = 159,190</t>
  </si>
  <si>
    <t>provizorní vozovka
odstranění podkladních vrstev provizorní vozovky - 200 mm
lokální staničení SO 191_x000d_
km 0,000 000 - 0,069 820</t>
  </si>
  <si>
    <t xml:space="preserve">lokální staničení SO 191 - km 0,000 000 - 0,069 820 </t>
  </si>
  <si>
    <t>podkladní vozvoková vrstva - štěrkodrť 69,820*(4,50+2*0,50)*0,20 = 76,802 [B]</t>
  </si>
  <si>
    <t>krajnice - štěrkdrť 2*0,50*69,82*0,10 = 6,982 [C]</t>
  </si>
  <si>
    <t>Celkové množství = 83,784</t>
  </si>
  <si>
    <t>vozovka
odstranění živičných vrstev provizorní vozovky 100 mm
lokální staničení SO 191_x000d_
km 0,000 000 - 0,069 820_x000d_
odpad bez nebezpečných látek</t>
  </si>
  <si>
    <t>odstranění RS-C 69,82*(4,50+2*0,150)*0,10 = 33,514 [C]</t>
  </si>
  <si>
    <t>Celkové množství = 33,514</t>
  </si>
  <si>
    <t>odstranění ACO 16+ 69,82*4,50*0,06 = 18,851 [B]</t>
  </si>
  <si>
    <t>Celkové množství = 18,851</t>
  </si>
  <si>
    <t>frézování drážky ve vozovky v místě napojení provozirní na stávající stav</t>
  </si>
  <si>
    <t xml:space="preserve"> 4,5 = 4,500 [A]</t>
  </si>
  <si>
    <t>Celkové množství = 4,500</t>
  </si>
  <si>
    <t>122838</t>
  </si>
  <si>
    <t>ODKOPÁVKY A PROKOPÁVKY OBECNÉ TŘ. II, ODVOZ DO 20KM</t>
  </si>
  <si>
    <t>odkopání přebytečného části provizorního násypu_x000d_
část provizorního násypu SO 191 ponechána jako trvalý násyp SO 101 - vč. začištění do požadovaného tvaru _x000d_
lokální staničení SO 191_x000d_
km 0,000 000 - 0,069 820</t>
  </si>
  <si>
    <t xml:space="preserve">km 0,000 000 - 0,010 000  10,0*0,0 = 0,000 [C]</t>
  </si>
  <si>
    <t xml:space="preserve">km 0,010 000 - 0,020 000  10,0*1,10 = 11,000 [D]</t>
  </si>
  <si>
    <t>km 0,020 000 - 0,030 000 10,0*3,0 = 30,000 [E]</t>
  </si>
  <si>
    <t>km 0,030 000 - 0,040 000 10,0*5,50 = 55,000 [F]</t>
  </si>
  <si>
    <t xml:space="preserve">km 0,040 000 - 0,050 000  10,0*10,20 = 102,000 [G]</t>
  </si>
  <si>
    <t xml:space="preserve">km 0,050 000 - 0,069 820  19,82*(13,50+0,75)/2 = 141,218 [A]</t>
  </si>
  <si>
    <t>odkopávka zemních krajnic - pol. 17380 32,410 = 32,410 [B]</t>
  </si>
  <si>
    <t>Celkové množství = 371,628</t>
  </si>
  <si>
    <t>dle pol. 122838 371,628 = 371,628 [A]</t>
  </si>
  <si>
    <t>silniční násyp provizorní komunikace
část provizorního násypu SO 191 ponechána jako trvalý násyp SO 101
lokální staničení SO 191
km 0,000 000 - 0,069 820</t>
  </si>
  <si>
    <t xml:space="preserve">km 0,000 000 - 0,010 000  10,0*2,0 = 20,000 [C]</t>
  </si>
  <si>
    <t xml:space="preserve">km 0,010 000 - 0,020 000  10,0*2,50 = 25,000 [D]</t>
  </si>
  <si>
    <t>km 0,020 000 - 0,030 000 10,0*6,50 = 65,000 [E]</t>
  </si>
  <si>
    <t>km 0,030 000 - 0,040 000 10,0*10,50 = 105,000 [F]</t>
  </si>
  <si>
    <t xml:space="preserve">km 0,040 000 - 0,050 000  10,0*12,50 = 125,000 [G]</t>
  </si>
  <si>
    <t>Celkové množství = 481,218</t>
  </si>
  <si>
    <t>dosypání zemních krajnic</t>
  </si>
  <si>
    <t xml:space="preserve">km 0,000 000 - 0,010 000  10,0*0,50*0,50 = 2,500 [C]</t>
  </si>
  <si>
    <t xml:space="preserve">km 0,010 000 - 0,020 000  10,0*2*0,50*0,50 = 5,000 [D]</t>
  </si>
  <si>
    <t>km 0,020 000 - 0,030 000 10,0*2*0,50*0,50 = 5,000 [E]</t>
  </si>
  <si>
    <t>km 0,030 000 - 0,040 000 10,0*2*0,50*0,50 = 5,000 [F]</t>
  </si>
  <si>
    <t xml:space="preserve">km 0,040 000 - 0,050 000  10,0*2*0,50*0,50 = 5,000 [G]</t>
  </si>
  <si>
    <t xml:space="preserve">km 0,050 000 - 0,069 820  19,82*2*0,50*0,50 = 9,910 [A]</t>
  </si>
  <si>
    <t>Celkové množství = 32,410</t>
  </si>
  <si>
    <t>pod pol. 56335 384,01 = 384,010 [A]</t>
  </si>
  <si>
    <t>Celkové množství = 384,010</t>
  </si>
  <si>
    <t>18215</t>
  </si>
  <si>
    <t>ÚPRAVA POVRCHŮ SROVNÁNÍM ÚZEMÍ V TL DO 0,50M</t>
  </si>
  <si>
    <t>urovnání povrchu území po odstanění provizorních konstrukcí</t>
  </si>
  <si>
    <t>úprava terénu před rozprostřením ornice (mimo svah a panelovou rovaninu) 205,0 = 205,000 [A]</t>
  </si>
  <si>
    <t>Celkové množství = 205,000</t>
  </si>
  <si>
    <t>21461E</t>
  </si>
  <si>
    <t>SEPARAČNÍ GEOTEXTILIE DO 500G/M2</t>
  </si>
  <si>
    <t>geotextílie od násypem provizorní komunikace</t>
  </si>
  <si>
    <t xml:space="preserve"> 600 = 600,000 [A]</t>
  </si>
  <si>
    <t>Celkové množství = 600,000</t>
  </si>
  <si>
    <t>PROTIEROZNÍ OCHRANA BIOLOGICKY
ODBOURATELNOU GEOTEXTILIÍ
(KOKOSOVÁ, JUTOVÁ)
S PLOŠNOU HMOTNOSTÍ 500 g/m</t>
  </si>
  <si>
    <t xml:space="preserve"> 1,20*229,0 = 274,800 [A]</t>
  </si>
  <si>
    <t>Celkové množství = 274,800</t>
  </si>
  <si>
    <t xml:space="preserve">Štěrkodrť  ŠDA 0-63  200 mm ČSN 73 6126-1, ČSN EN 13285
okální staničení SO 191_x000d_
km 0,000 000 - 0,069 820</t>
  </si>
  <si>
    <t>lokální staničení SO 191 - km 0,000 000 - 0,069 820 69,820*(4,50+2*0,50) = 384,010 [A]</t>
  </si>
  <si>
    <t>56363</t>
  </si>
  <si>
    <t>VOZOVKOVÉ VRSTVY Z RECYKLOVANÉHO MATERIÁLU TL DO 150MM</t>
  </si>
  <si>
    <t>Recyklovaný materiál RS-C 100 mm TP 208</t>
  </si>
  <si>
    <t>RS-C 69,82*(4,50+2*0,150) = 335,136 [A]</t>
  </si>
  <si>
    <t>Celkové množství = 335,136</t>
  </si>
  <si>
    <t xml:space="preserve">km 0,000 000 - 0,010 000  10,0*0,50 = 5,000 [C]</t>
  </si>
  <si>
    <t xml:space="preserve">km 0,010 000 - 0,020 000  10,0*2*0,50 = 10,000 [D]</t>
  </si>
  <si>
    <t>km 0,020 000 - 0,030 000 10,0*2*0,50 = 10,000 [E]</t>
  </si>
  <si>
    <t>km 0,030 000 - 0,040 000 10,0*2*0,50 = 10,000 [F]</t>
  </si>
  <si>
    <t xml:space="preserve">km 0,040 000 - 0,050 000  10,0*2*0,50 = 10,000 [G]</t>
  </si>
  <si>
    <t xml:space="preserve">km 0,050 000 - 0,069 820  19,82*2*0,50 = 19,820 [A]</t>
  </si>
  <si>
    <t>Celkové množství = 64,820</t>
  </si>
  <si>
    <t>Infiltrační postřik PI-EP 0,60 kg/m2 ČSN 73 6129</t>
  </si>
  <si>
    <t>dle pol. 574A56 314,190 = 314,190 [A]</t>
  </si>
  <si>
    <t>Celkové množství = 314,190</t>
  </si>
  <si>
    <t>574A56</t>
  </si>
  <si>
    <t>ASFALTOVÝ BETON PRO OBRUSNÉ VRSTVY ACO 16+, 16S TL. 60MM</t>
  </si>
  <si>
    <t>Asf. Beton ACO 16+ 60 mm ČSN 73 6121, ČSN EN 13108-1</t>
  </si>
  <si>
    <t>lokální staničení SO 191 - km 0,000 000 - 0,069 820 69,82*4,50 = 314,190 [A]</t>
  </si>
  <si>
    <t>řezání drážky ve vozovky v místě napojení provizorní na stávající stav</t>
  </si>
  <si>
    <t xml:space="preserve"> 4,50 = 4,500 [A]</t>
  </si>
  <si>
    <t>931315</t>
  </si>
  <si>
    <t>TĚSNĚNÍ DILATAČ SPAR ASF ZÁLIVKOU PRŮŘ DO 600MM2</t>
  </si>
  <si>
    <t>těsnění drážky ve vozovky v místě napojení provizorní na stávající stav</t>
  </si>
  <si>
    <t>Provizorní rozšíření komunikace</t>
  </si>
  <si>
    <t>zemina
objemová hmostnost 2000 kg/m3</t>
  </si>
  <si>
    <t>pol. 17120 159,273*2,0 = 318,546 [A]</t>
  </si>
  <si>
    <t>Celkové množství = 318,546</t>
  </si>
  <si>
    <t>(dle pol. 113338) 2,40*7,81 = 18,744</t>
  </si>
  <si>
    <t>(dle pol. 11372) 2,40*6,62 = 15,888 [A]</t>
  </si>
  <si>
    <t>Celkové množství = 34,632</t>
  </si>
  <si>
    <t>kámen, kamenivo
vozovkové vrstvy - objemová hmotnost 1900 kg/m3
suť z lomového kamene na MC 2600 kg/m3</t>
  </si>
  <si>
    <t>dle pol. 113328 1,90*19,861 = 37,736 [A]</t>
  </si>
  <si>
    <t>Celkové množství = 37,736</t>
  </si>
  <si>
    <t>provizorní vozovka
odstranění podkladních vrstev provizorní vozovky - 200 mm
lokální staničení SO 192
km 0,000 000 - 0,033 950</t>
  </si>
  <si>
    <t xml:space="preserve">lokální staničení SO 192 - km 0,000 000 - 0,033 950 </t>
  </si>
  <si>
    <t>podkladní vozovková vrstva - štěrkodrť 33,95*(1,80+2*0,50)*0,20 = 19,012 [B]</t>
  </si>
  <si>
    <t>krajnice - štěrkdrť 33,95*0,25*0,10 = 0,849 [C]</t>
  </si>
  <si>
    <t>Celkové množství = 19,861</t>
  </si>
  <si>
    <t>vozovka
odstranění živičných vrstev provizorní vozovky 100 mm
lokální staničení SO 192
km 0,000 000 - 0,033 950
odpad bez nebezpečných látek</t>
  </si>
  <si>
    <t>odstranění RS-C 33,95*(1,80+0,50)*0,10 = 7,809 [C]</t>
  </si>
  <si>
    <t>Celkové množství = 7,809</t>
  </si>
  <si>
    <t>vozovka
odstranění živičných vrstev provizorní vozovky 100 mm
lokální staničení SO 191
km 0,000 000 - 0,069 820
odpad bez nebezpečných látek</t>
  </si>
  <si>
    <t>odstranění ACO 16+ 33,950*3,25*0,06 = 6,620 [B]</t>
  </si>
  <si>
    <t>Celkové množství = 6,620</t>
  </si>
  <si>
    <t>frézvání drážky ve vozovky v místě napojení provozorní na stávající stav</t>
  </si>
  <si>
    <t>odkopání přebytečného části provizorního násypu_x000d_
(část zásypů ponechána - vyrovnání zazubení)
lokální staničení SO 192
km 0,000 000 - 0,033 950</t>
  </si>
  <si>
    <t>pol. 17180 126,863 = 126,863 [A]</t>
  </si>
  <si>
    <t>odpočet pol. 126838 -25,963 = -25,963 [B]</t>
  </si>
  <si>
    <t>pol. 17380 32,410 = 32,410 [C]</t>
  </si>
  <si>
    <t>Celkové množství = 133,310</t>
  </si>
  <si>
    <t>126838</t>
  </si>
  <si>
    <t>ZŘÍZENÍ STUPŇŮ V PODLOŽÍ NÁSYPŮ TŘ. II, ODVOZ DO 20KM</t>
  </si>
  <si>
    <t>zřízení stupńů ve stávajících silničních násypech
lokální staničení SO 192
km 0,000 000 - 0,033 950</t>
  </si>
  <si>
    <t>km 0,000 000 - 0,010 000 (0+0,80)/2*10,0 = 4,000 [A]</t>
  </si>
  <si>
    <t>km 0,010 000 - 0,020 000 (0,80+1,50)/2*10,0 = 11,500 [B]</t>
  </si>
  <si>
    <t>km 0,020 000 - 0,033 950 (1,50+0,0)/2*13,95 = 10,463 [C]</t>
  </si>
  <si>
    <t>Celkové množství = 25,963</t>
  </si>
  <si>
    <t>na skládku</t>
  </si>
  <si>
    <t>dle pol. 122838 133,310 = 133,310 [A]</t>
  </si>
  <si>
    <t>dle pol. 126838 25,963 = 25,963 [B]</t>
  </si>
  <si>
    <t>Celkové množství = 159,273</t>
  </si>
  <si>
    <t>silniční násyp provizorní komunikace_x000d_
vč. zásypu po odbourané zdi
lokální staničení SO 192
km 0,000 000 - 0,033 950</t>
  </si>
  <si>
    <t xml:space="preserve">km 0,000 000 - 0,010 000  10,0*(0+5,0)/2 = 25,000 [C]</t>
  </si>
  <si>
    <t xml:space="preserve">km 0,010 000 - 0,020 000  10,0*(5,0+6,50)/2 = 57,500 [D]</t>
  </si>
  <si>
    <t>km 0,020 000 - 0,033 950 13,65*(6,50+0)/2 = 44,363 [E]</t>
  </si>
  <si>
    <t>Celkové množství = 126,863</t>
  </si>
  <si>
    <t>pod pol. 56335 95,0560 = 95,056 [A]</t>
  </si>
  <si>
    <t>Celkové množství = 95,056</t>
  </si>
  <si>
    <t xml:space="preserve"> 241,0 = 241,000 [A]</t>
  </si>
  <si>
    <t>Celkové množství = 241,000</t>
  </si>
  <si>
    <t>PROTIEROZNÍ OCHRANA BIOLOGICKY_x000d_
ODBOURATELNOU GEOTEXTILIÍ_x000d_
(KOKOSOVÁ, JUTOVÁ)_x000d_
S PLOŠNOU HMOTNOSTÍ 500 g/m</t>
  </si>
  <si>
    <t xml:space="preserve"> 1,20*125,0 = 150,000 [A]</t>
  </si>
  <si>
    <t>Celkové množství = 150,000</t>
  </si>
  <si>
    <t xml:space="preserve">Štěrkodrť  ŠDA 0-63  200 mm ČSN 73 6126-1, ČSN EN 13285
lokální staničení SO 192
km 0,000 000 - 0,033 950</t>
  </si>
  <si>
    <t>lokální staničení SO 192 - km 0,000 000 - 0,033 950 33,95*(1,80+2*0,50) = 95,060 [A]</t>
  </si>
  <si>
    <t>Celkové množství = 95,060</t>
  </si>
  <si>
    <t>RS-C 33,95*(1,80+0,50)*0,10 = 7,809 [A]</t>
  </si>
  <si>
    <t xml:space="preserve">km 0,000 000 - 0,010 000  10,0*0,25 = 2,500 [C]</t>
  </si>
  <si>
    <t xml:space="preserve">km 0,010 000 - 0,020 000  10,0*0,25 = 2,500 [D]</t>
  </si>
  <si>
    <t>km 0,020 000 - 0,033 950 13,950*0,25 = 3,488 [E]</t>
  </si>
  <si>
    <t>Celkové množství = 8,488</t>
  </si>
  <si>
    <t>dle pol. 574A56 110,338 = 110,338 [A]</t>
  </si>
  <si>
    <t>Celkové množství = 110,338</t>
  </si>
  <si>
    <t>lokální staničení SO 192 - km 0,000 000 - 0,033 950 33,95*3,25 = 110,338 [A]</t>
  </si>
  <si>
    <t>řezání drážky ve vozovky v místě napojení provozirní na stávající stav</t>
  </si>
  <si>
    <t xml:space="preserve"> 3,25 = 3,250 [A]</t>
  </si>
  <si>
    <t>Celkové množství = 3,250</t>
  </si>
  <si>
    <t>těsnění drážky ve vozovky v místě napojení provozirní na stávající stav</t>
  </si>
  <si>
    <t>pol. 131838 564,998*2,0 = 1129,996 [A]</t>
  </si>
  <si>
    <t>Celkové množství = 1129,996</t>
  </si>
  <si>
    <t>(dle pol. 113438) 0,80*19,517*2,40 = 37,473</t>
  </si>
  <si>
    <t>Celkové množství = 37,473</t>
  </si>
  <si>
    <t>"(dle pol. 966168)" 119,84*2,50 = 299,600 [D]</t>
  </si>
  <si>
    <t>"(dle pol. 966118)" 58,11*2,50 = 145,275 [A]</t>
  </si>
  <si>
    <t>(dle pol. 113148) 78,067*2,0 = 156,134 [B]</t>
  </si>
  <si>
    <t>Celkové množství = 601,009</t>
  </si>
  <si>
    <t>dle pol. 113328 1,90*78,067 = 148,327 [A]</t>
  </si>
  <si>
    <t>dle pol. 966138 2,60*27,0 = 70,200 [B]</t>
  </si>
  <si>
    <t xml:space="preserve"> </t>
  </si>
  <si>
    <t>Celkové množství = 218,527</t>
  </si>
  <si>
    <t xml:space="preserve">POPLATKY ZA LIKVIDACI ODPADU NEBEZPECNÝCH - 17 06 03*  IZOLACNÍ MATERIÁLY OBSAHUJÍCÍ NEBEZPECNÉ LÁTKY</t>
  </si>
  <si>
    <t xml:space="preserve">živice s obsahem nebezpečných látek 
objemová hmotnost 2400 kg/m3
stávající komunikace -  na základě zkoušek PAU
předpoklad 20% vybouraného materiálu s obsahem nebezpečných látek
</t>
  </si>
  <si>
    <t>(dle pol. 113438) 0,20*19,517*2,4 = 9,368</t>
  </si>
  <si>
    <t>Celkové množství = 9,368</t>
  </si>
  <si>
    <t>izolace - asfaltová lepenka
objemová hmotnost 1300 kg/m3</t>
  </si>
  <si>
    <t>"(dle pol. 97817)" 1,30*263,67*0,02 = 6,855 [C]</t>
  </si>
  <si>
    <t>Celkové množství = 6,855</t>
  </si>
  <si>
    <t>02851</t>
  </si>
  <si>
    <t>PRŮZKUMNÉ PRÁCE DIAGNOSTIKY KONSTRUKCÍ NA POVRCHU</t>
  </si>
  <si>
    <t>sledování průběhu vrtání mikropilot s vyhodnocením</t>
  </si>
  <si>
    <t>plán sledování a údržby mostu</t>
  </si>
  <si>
    <t>NA MOSTĚ_x000d_
v rozsahu řezané spáry nad OP 01 a 06
odstranění podkladních vozovkových vrstev - předp. 200 mm
km 0,062 850 - 0,114 550</t>
  </si>
  <si>
    <t>v rozsahu dil. spar nad OP 01 a 06 51,70*7,55*0,20 = 78,067 [A]</t>
  </si>
  <si>
    <t>Celkové množství = 78,067</t>
  </si>
  <si>
    <t>VOZOVKA
odstranění podkladnách živičných vrstev vozovky - 50 mm_x000d_
v rozsahu řezané spáry nad OP 01 a 06
km 0,062 850 - 0,114 550</t>
  </si>
  <si>
    <t>v rozsahu dil. spar nad OP 01 a 06 51,70*7,55*0,05 = 19,517 [A]</t>
  </si>
  <si>
    <t>Celkové množství = 19,517</t>
  </si>
  <si>
    <t>113534</t>
  </si>
  <si>
    <t>ODSTRANĚNÍ CHODNÍKOVÝCH KAMENNÝCH OBRUBNÍKŮ, ODVOZ DO 5KM</t>
  </si>
  <si>
    <t>vč. odvozu na meziskládku_x000d_
odstraněno v délce říms
bude zpětně použito na stavbě - bez skládkovného</t>
  </si>
  <si>
    <t>římsa - směr tuřice 57,50 = 57,500 [A]</t>
  </si>
  <si>
    <t>římsa - směr předměřice 57,50 = 57,500 [B]</t>
  </si>
  <si>
    <t>Celkové množství = 115,000</t>
  </si>
  <si>
    <t>frézování obrusné vrstvy - KOMPLET SOUČÁST SO 101_x000d_
(SO 201 - výměra 0 m3)
- obrusná vrstva dle sondy předp. 60 mm
předp. bez obsahu nebezpečných látek
povinný odkup zhotovitele</t>
  </si>
  <si>
    <t>frézování v rozsahu úpravy - kpl viz SO 101 0 = 0,000 [A]</t>
  </si>
  <si>
    <t>Celkové množství = 0,000</t>
  </si>
  <si>
    <t>1152600R</t>
  </si>
  <si>
    <t xml:space="preserve">PROVEDENÍ VODY STAVBOU </t>
  </si>
  <si>
    <t xml:space="preserve">most v inundačním území_x000d_
komplet provedení vody stavbou dle možností a zkušeností zhotovitele (např. hrázkování, převedení potrubím atd.) - v minimálním rozsahu pro případ zhoršení klimatických podmíek
vč. likvidace veškerých odpadů a skládkovného </t>
  </si>
  <si>
    <t>vykopávka ornice ze skládky ornice
vykopávka zeminy pro zpětný zásyp</t>
  </si>
  <si>
    <t>dle pol. 17411 254,286 = 254,286 [A]</t>
  </si>
  <si>
    <t>Celkové množství = 254,286</t>
  </si>
  <si>
    <t>131834</t>
  </si>
  <si>
    <t>HLOUBENÍ JAM ZAPAŽ I NEPAŽ TŘ. II, ODVOZ DO 5KM</t>
  </si>
  <si>
    <t>výkop zeminy pro zpětný zásyp
odvoz na meziskládku</t>
  </si>
  <si>
    <t>HLOUBENÍ JAM ZAPAŽ I NEPAŽ TR. II, ODVOZ DO 20KM</t>
  </si>
  <si>
    <t xml:space="preserve">výkop zeminy_x000d_
zemina nebude použita pro zpětný zásyp
</t>
  </si>
  <si>
    <t xml:space="preserve">O1 - výkop  (2,65+7,10)/2*3,05*5,0 = 74,344 [A]</t>
  </si>
  <si>
    <t>O1 - prohloubení výkopů pro rozšíření podpěr 2*((2,30+3,70)/2*(0,80+1,50)/2*(6,95+2,50*2)) = 82,455 [B]</t>
  </si>
  <si>
    <t>O1 - prohloubení výkopu pro přechodovou desku (4,80+5,45)/2*0,75*(7,50) = 28,828 [D]</t>
  </si>
  <si>
    <t xml:space="preserve">P2 - výkop  (2,30+5,70)/2*2,70*5,0 = 54,000 [E]</t>
  </si>
  <si>
    <t>P3 - výkop (2,30+5,70)/2*2,70*5,0 = 54,000 [F]</t>
  </si>
  <si>
    <t>P4 - výkop (2,30+5,70)/2*2,70*5,0 = 54,000 [G]</t>
  </si>
  <si>
    <t>P5 - výkop (2,30+5,70)/2*2,70*5,0 = 54,000 [H]</t>
  </si>
  <si>
    <t>O6 - výkop (2,65+6,80)/2*2,95*5,0 = 69,694 [I]</t>
  </si>
  <si>
    <t xml:space="preserve">O6 - prohloubení výkopů pro rozšíření podpěr  (2,30+5,60)/2*1,75*(6,70+2,50*2)+(2,30+6,00)/2*1,75*(4,50+2,50) = 131,714 [J]</t>
  </si>
  <si>
    <t>O6 - prohloubení výkopu pro přechodovou desku (4,80+5,45)/2*0,75*(7,50) = 28,828 [C]</t>
  </si>
  <si>
    <t>výkop pro samostatnou opěrnou zeď - 1. část (-odpočet stav. zdi) ((2,65+5,20)/2*2,20+(0,60+0,80)/2*0,75)*11,15-(0,50+1,0)/2*2,20*11,15 = 83,737 [L]</t>
  </si>
  <si>
    <t>výkop pro samostatnou opěrnou zeď - 2. část (-odpočet stav, zdi) ((2,65+5,20)/2*2,20+(0,60+0,80)/2*0,75)*13,805-(0,50+1,0)/2*2,20*13,80 = 103,684 [M]</t>
  </si>
  <si>
    <t>odpočet pol. 131834 - zemina pro zpětný zásyp -254,286 = -254,286 [K]</t>
  </si>
  <si>
    <t>Celkové množství = 564,998</t>
  </si>
  <si>
    <t>17110</t>
  </si>
  <si>
    <t>ULOŽENÍ SYPANINY DO NÁSYPŮ SE ZHUTNĚNÍM</t>
  </si>
  <si>
    <t>dosypání svahu a úprava svahu_x000d_
rozhraní SO 101 - konec křídel</t>
  </si>
  <si>
    <t xml:space="preserve">O6 svahový kužel  u křídla směr tuřice 1/3*3,14*(3,60*1,50)^2*(3,60)/4 = 27,469 [A]</t>
  </si>
  <si>
    <t xml:space="preserve">O1 svahový kužel  u křídla směr tuřice 1/3*3,14*(3,30*1,50)^2*(3,30)/4 = 21,158 [C]</t>
  </si>
  <si>
    <t>Celkové množství = 48,627</t>
  </si>
  <si>
    <t>ULOŽENÍ SYPANINY DO NÁSYPU A NA SKLÁDKY BEZ ZHUTNENÍ</t>
  </si>
  <si>
    <t>uložení zeminy na meziskládku - bude zpětně použita do výkopů</t>
  </si>
  <si>
    <t>dle pol. 131834 254,286 = 254,286 [A]</t>
  </si>
  <si>
    <t>dle pol. 131838 564,998 = 564,998 [B]</t>
  </si>
  <si>
    <t>Celkové množství = 819,284</t>
  </si>
  <si>
    <t>17411</t>
  </si>
  <si>
    <t>ZÁSYP JAM A RÝH ZEMINOU SE ZHUTNĚNÍM</t>
  </si>
  <si>
    <t>zpětný zásyp_x000d_
zásyp na líci konstrukcí a na rubu do úrovně drenáže</t>
  </si>
  <si>
    <t>O1 - zásyp výkopu do úrovně drenáže (0,80+2,40)/2*1,10*5,0 = 8,800 [A]</t>
  </si>
  <si>
    <t>O1 - zásyp výkopu základu rozšířujících zdí - odměřeno z acad 2*(2,20+1,60)/2*(6,70+2*2,50) = 44,460 [B]</t>
  </si>
  <si>
    <t>O6- zásyp výkopu do úrovně drenáže (0,80+2,45)/2*1,15*5,0 = 9,344 [C]</t>
  </si>
  <si>
    <t>O6 - zásyp výkopu základu rozšířujících zdi - odměřeno z acad 6,10*(6,70+2,50*2)+6,30*(4,50+2,50) = 115,470 [D]</t>
  </si>
  <si>
    <t>zásyp výkop pro samostatnou opěrnou zeď - 1. část (0,80+3,15)/2*1,30*11,16+(0,60+0,85)/2*0,75*11,16 = 34,722 [E]</t>
  </si>
  <si>
    <t>výkop pro samostatnou opěrnou zeď - 2. část (0,80+2,30)/2*1,15*13,80+(0,65+2,07)/2*0,90*13,80 = 41,490 [F]</t>
  </si>
  <si>
    <t>21331</t>
  </si>
  <si>
    <t>DRENÁŽNÍ VRSTVY Z BETONU MEZEROVITÉHO (DRENÁŽNÍHO)</t>
  </si>
  <si>
    <t>drenážní beton okolo drenáže</t>
  </si>
  <si>
    <t>za OP 01 a křídly 0,30*0,30*(8,70+4,70+4,70) = 1,629 [A]</t>
  </si>
  <si>
    <t>za OP 06 a křídly 0,30*0,30*(8,70+4,70+2,55) = 1,436 [B]</t>
  </si>
  <si>
    <t>za samostatnou opěrnou zdí - 1. část 0,30*0,30*11,15 = 1,004 [C]</t>
  </si>
  <si>
    <t xml:space="preserve">za samostatnou opěrnu zdí  - 2.část 0,30*0,30*13,80 = 1,242 [D]</t>
  </si>
  <si>
    <t>Celkové množství = 5,311</t>
  </si>
  <si>
    <t>21341</t>
  </si>
  <si>
    <t>DRENÁŽNÍ VRSTVY Z PLASTBETONU (PLASTMALTY)</t>
  </si>
  <si>
    <t>žebro z drenážního polymerbetonu v ose odvodnění izolace</t>
  </si>
  <si>
    <t>žebro 0,15*0,04*(51,70-5*0,50-5*0,40) = 0,283 [A]</t>
  </si>
  <si>
    <t>okolo odvod. trubicek 5*0,40*0,60*0,04 = 0,048 [B]</t>
  </si>
  <si>
    <t>okolo odvodňovače 4*0,50*0,70*0,04 = 0,056 [C]</t>
  </si>
  <si>
    <t>Celkové množství = 0,387</t>
  </si>
  <si>
    <t>227831</t>
  </si>
  <si>
    <t>MIKROPILOTY KOMPLET D DO 150MM NA POVRCHU</t>
  </si>
  <si>
    <t xml:space="preserve">mikropiloty  - délka 9,50m , kořen 5,50m
kompletní provedení dle PD
</t>
  </si>
  <si>
    <t>podpěra O1 36*9,50 = 342,000 [A]</t>
  </si>
  <si>
    <t>podpěra P2 7*2*9,50 = 133,000 [B]</t>
  </si>
  <si>
    <t>podpěra P3 7*2*9,50 = 133,000 [C]</t>
  </si>
  <si>
    <t>podpěra P4 7*2*9,50 = 133,000 [D]</t>
  </si>
  <si>
    <t>podpěra P5 7*2*9,50 = 133,000 [E]</t>
  </si>
  <si>
    <t>podpěra O6 32*9,50 = 304,000 [F]</t>
  </si>
  <si>
    <t>Celkové množství = 1178,000</t>
  </si>
  <si>
    <t>26135</t>
  </si>
  <si>
    <t>VRTY PRO KOTVENÍ, INJEKTÁŽ A MIKROPILOTY NA POVRCHU TŘ. III D DO 300MM</t>
  </si>
  <si>
    <t>vrty pro mikropiloty
předp. vrtáno z úrovně zásypu klenby po odstranění k-ce vozovky_x000d_
vykázána celá déla vrtu 
pol. zahrnuje likvidaci vzniklých odpadů a skládkovné</t>
  </si>
  <si>
    <t>podpěra O1 36*(9,50+3,50-0,40) = 453,600 [A]</t>
  </si>
  <si>
    <t>podpěra P2 7*2*(9,50+3,10-0,40) = 170,800 [B]</t>
  </si>
  <si>
    <t>podpěra P3 7*2*(9,50+3,20-0,40) = 172,200 [C]</t>
  </si>
  <si>
    <t>podpěra P4 7*2*(9,50+3,10-0,40) = 170,800 [D]</t>
  </si>
  <si>
    <t>podpěra P5 7*2*(9,50+3,00-0,40) = 169,400 [E]</t>
  </si>
  <si>
    <t>podpěra O6 32*(9,50+3,30-0,40) = 396,800 [F]</t>
  </si>
  <si>
    <t>Celkové množství = 1533,600</t>
  </si>
  <si>
    <t>26144</t>
  </si>
  <si>
    <t>VRTY PRO KOTVENÍ, INJEKTÁŽ A MIKROPILOTY NA POVRCHU TŘ. IV D DO 200MM</t>
  </si>
  <si>
    <t>vrty skrz stávající konstrukci _x000d_
pol. zahrnuje likvidaci vzniklých odpadů a skládkovné</t>
  </si>
  <si>
    <t>vrty skrz stávající podpěru 01 a 06 2*2,0 = 4,000 [A]</t>
  </si>
  <si>
    <t>vrty pro protažení trubiček izolace 5 = 5,000 [B]</t>
  </si>
  <si>
    <t>272325</t>
  </si>
  <si>
    <t>ZÁKLADY ZE ŽELEZOBETONU DO C30/37</t>
  </si>
  <si>
    <t>základy C30/37_x000d_
k-ce ve styku se zeminou opatřena nátěrem ALP +2xALN</t>
  </si>
  <si>
    <t>O1 - základ 1,40*8,70*0,60+2*2,0*0,50*3,30+2*2,16*0,50*0,65+2*0,65*0,50*2,70 = 17,067 [A]</t>
  </si>
  <si>
    <t>P2 - základ 4,70*1,40*0,60 = 3,948 [B]</t>
  </si>
  <si>
    <t>P3 - základ 4,70*1,40*0,60 = 3,948 [C]</t>
  </si>
  <si>
    <t>P4 - základ 4,70*1,40*0,60 = 3,948 [D]</t>
  </si>
  <si>
    <t xml:space="preserve">P5 - základ  4,70*1,40*0,60 = 3,948 [E]</t>
  </si>
  <si>
    <t>P6 - základ 1,40*8,70*0,60+2,0*0,50*3,48+2*2,44*0,50*0,70+2*0,65*2,50*0,50+2,0*0,50*1,50 = 15,621 [F]</t>
  </si>
  <si>
    <t>základ pod opěrnou zeď - 1. část 2,0*11,15*0,50 = 11,150 [G]</t>
  </si>
  <si>
    <t>základ pod opěrnou zeď - 2. část 2,0*13,8*0,50 = 13,800 [H]</t>
  </si>
  <si>
    <t>Celkové množství = 73,430</t>
  </si>
  <si>
    <t>272365</t>
  </si>
  <si>
    <t>VÝZTUŽ ZÁKLADŮ Z OCELI 10505, B500B</t>
  </si>
  <si>
    <t>výztuž 180 kg/m3
vč. pko přes pracovní, dilatační a smršťovací spáry</t>
  </si>
  <si>
    <t>dle pol. 272325 73,43*0,18 = 13,217 [A]</t>
  </si>
  <si>
    <t>Celkové množství = 13,217</t>
  </si>
  <si>
    <t>28999</t>
  </si>
  <si>
    <t>OPLÁŠTĚNÍ (ZPEVNĚNÍ) Z FÓLIE</t>
  </si>
  <si>
    <t>těsnící vrstva - fólie
za rubem opěry</t>
  </si>
  <si>
    <t>za O1 2,50*8,70 = 21,750 [A]</t>
  </si>
  <si>
    <t>za O6 2,50*8,70 = 21,750 [B]</t>
  </si>
  <si>
    <t>za opěrnými zdmi 2,20*(11,15+13,80) = 54,890 [C]</t>
  </si>
  <si>
    <t>Celkové množství = 98,390</t>
  </si>
  <si>
    <t>226940R</t>
  </si>
  <si>
    <t>ZÁPOROVÉ PAŽENÍ Z KOVU DOČASNÉ</t>
  </si>
  <si>
    <t>záporové pažení výkopu podél soukromého objektu_x000d_
zahrnuje kompletní zřízení, provoz a odstranění pažení _x000d_
vč. vrtů, zápor, zabetonování zápor, výdřev, převázek a kotvení_x000d_
vč. likvidace vzniklých odpadů a skládkovného_x000d_
vykázáno na pohledovou plochu</t>
  </si>
  <si>
    <t xml:space="preserve"> 14,0*3,0 = 42,000 [A]</t>
  </si>
  <si>
    <t>Celkové množství = 42,000</t>
  </si>
  <si>
    <t>31717</t>
  </si>
  <si>
    <t>KOVOVÉ KONSTRUKCE PRO KOTVENÍ ŘÍMSY</t>
  </si>
  <si>
    <t>KG</t>
  </si>
  <si>
    <t xml:space="preserve">kotva římsy ve vývrtu
6 kg/  kotva římsy
provedeno dle VL4 402.02
umístěno po 1,0 m na nk mostu</t>
  </si>
  <si>
    <t>římsa - směr tuřice 6,0*(52,0/1,0+1) = 318,000 [A]</t>
  </si>
  <si>
    <t>římsa - směr předměřice 6,0*(52,0/1,0+1) = 318,000 [B]</t>
  </si>
  <si>
    <t>Celkové množství = 636,000</t>
  </si>
  <si>
    <t>317325</t>
  </si>
  <si>
    <t>ŘÍMSY ZE ŽELEZOBETONU DO C30/37</t>
  </si>
  <si>
    <t>beton C30/37 - XF4
vč. provedení striáže v rozsahu dle PD
vč. otisku s letopočtem výstavby</t>
  </si>
  <si>
    <t>římsa - směr tuřice na nk 52,20*(0,65*0,35+1,25*0,23) = 26,883 [A]</t>
  </si>
  <si>
    <t>římsa - směr tuřice na křídlech (4,20+4,20)*(0,65*0,35+0,65*0,23) = 3,167 [C]</t>
  </si>
  <si>
    <t>římsa - směr předměřice 52,20*(0,65*0,35+1,25*0,23) = 26,883 [B]</t>
  </si>
  <si>
    <t>římsa - směr tuřice na křídlech a opěrných zdech (4,20+2,10+11,14+13,80)*(0,65*0,35+0,65*0,23) = 11,777 [D]</t>
  </si>
  <si>
    <t>Celkové množství = 68,710</t>
  </si>
  <si>
    <t>317365</t>
  </si>
  <si>
    <t>VÝZTUŽ ŘÍMS Z OCELI 10505, B500B</t>
  </si>
  <si>
    <t xml:space="preserve">vč. PKO výztuže přes  smršťovací, dilatační a pracovní spáry
160 kg/m3</t>
  </si>
  <si>
    <t>dle pol. 317325 0,160*68,710 = 10,994 [A]</t>
  </si>
  <si>
    <t>Celkové množství = 10,994</t>
  </si>
  <si>
    <t>327212</t>
  </si>
  <si>
    <t>ZDI OPĚRNÉ, ZÁRUBNÍ, NÁBŘEŽNÍ Z LOMOVÉHO KAMENE NA MC</t>
  </si>
  <si>
    <t>vyzdění/přezdění poprsních zdí _x000d_
použit stávající kámen + doplnění nového kamene_x000d_
vč. očištění stávajícího kamene_x000d_
vč. dopravy a naložení z meziskládky</t>
  </si>
  <si>
    <t>poprsní zeď směr tuřice (plocha odměřena z aacd) 99,10*(0,50+0,60)/2 = 54,505 [A]</t>
  </si>
  <si>
    <t>poprsní zeď směr předměřice (plocha odměřena z acad) 99,10*(0,50+0,60)/2 = 54,505 [B]</t>
  </si>
  <si>
    <t>Celkové množství = 109,010</t>
  </si>
  <si>
    <t>327325</t>
  </si>
  <si>
    <t>ZDI OPĚRNÉ, ZÁRUBNÍ, NÁBŘEŽNÍ ZE ŽELEZOVÉHO BETONU DO C30/37</t>
  </si>
  <si>
    <t>opěrné zdi 30/37
k-ce ve styku se zeminou opatřena nátěrem ALP +2xALN</t>
  </si>
  <si>
    <t>O6 - opěrná zeď - část 1 0,50*11,15*(2,20+2,0)/2 = 11,708 [A]</t>
  </si>
  <si>
    <t xml:space="preserve">O6 - opěrná zeď - část 2  0,50*13,80*(2,0+1,75)/2 = 12,938 [B]</t>
  </si>
  <si>
    <t>Celkové množství = 24,646</t>
  </si>
  <si>
    <t>327365</t>
  </si>
  <si>
    <t>VÝZTUŽ ZDÍ OPĚRNÝCH, ZÁRUBNÍCH, NÁBŘEŽNÍCH Z OCELI 10505, B500B</t>
  </si>
  <si>
    <t>výztuž opěrné zdi
vč. ok pro kotvení říms
200kg/m3</t>
  </si>
  <si>
    <t>dle pol.327325 24,646*0,20 = 4,929 [A]</t>
  </si>
  <si>
    <t>Celkové množství = 4,929</t>
  </si>
  <si>
    <t>333213</t>
  </si>
  <si>
    <t>OBKLAD MOST OPĚR A KŘÍDEL Z LOM KAMENE</t>
  </si>
  <si>
    <t xml:space="preserve">obklad  lomového kamene
vč. kotvení k žlb zdi
požadavky na pojivo a spárovací hmoty viz TZ
podléhá schválení NPÚ</t>
  </si>
  <si>
    <t>O1 - plocha odměřena z acad 43,85+12,60 = 56,450 [A]</t>
  </si>
  <si>
    <t>O6 - plocha osměřena z acad 47,70+17,90 = 65,600 [B]</t>
  </si>
  <si>
    <t>opěrná zeď - 1. část 23,50 = 23,500 [C]</t>
  </si>
  <si>
    <t>opěrná zeď - 2. část 25,80 = 25,800 [D]</t>
  </si>
  <si>
    <t>Celkové množství = 171,350</t>
  </si>
  <si>
    <t>333325</t>
  </si>
  <si>
    <t>MOSTNÍ OPĚRY A KŘÍDLA ZE ŽELEZOVÉHO BETONU DO C30/37</t>
  </si>
  <si>
    <t>Křídla C30/37_x000d_
k-ce ve styku se zeminou opatřena nátěrem ALP +2xALN</t>
  </si>
  <si>
    <t>O1 - křídlo předměřice 0,45*2,31*3,36+0,50*1,52*3,36+0,45*4,18*(3,36+0,28) = 12,893 [B]</t>
  </si>
  <si>
    <t>O1 - křídlo tuřice 0,45*2,13*3,18+0,50*1,61*3,18+0,45*4,16*(3,18+0,28) = 12,085 [C]</t>
  </si>
  <si>
    <t>O6 - křídlo předměřice 0,45*2,42*4,31+0,50*1,70*4,31+0,45*2,07*(4,31+0,28) = 12,633 [E]</t>
  </si>
  <si>
    <t>O6 - křídlo tuřice 0,45*2,26*4,14+0,50*1,80*4,14+0,45*4,21*(4,14+0,28) = 16,310 [F]</t>
  </si>
  <si>
    <t>Celkové množství = 53,921</t>
  </si>
  <si>
    <t>333326</t>
  </si>
  <si>
    <t>MOSTNÍ OPĚRY A KŘÍDLA ZE ŽELEZOVÉHO BETONU DO C40/50</t>
  </si>
  <si>
    <t>dříky C35/45_x000d_
k-ce ve styku se zeminou opatřena nátěrem ALP +2xALN</t>
  </si>
  <si>
    <t>O1 - dřík 0,50*8,70*(2,03+2,25)/2 = 9,309 [A]</t>
  </si>
  <si>
    <t>O6 - dřík 0,50*8,70*(1,95+2,19)/2 = 9,005 [D]</t>
  </si>
  <si>
    <t>Celkové množství = 18,314</t>
  </si>
  <si>
    <t>333365</t>
  </si>
  <si>
    <t>VÝZTUŽ MOSTNÍCH OPĚR A KŘÍDEL Z OCELI 10505, B500B</t>
  </si>
  <si>
    <t>výztuž opěr
vč. ok pro kotvení říms na křídlech
200 kg/m3</t>
  </si>
  <si>
    <t>dle pol. 333325 53,92*0,20 = 10,784 [A]</t>
  </si>
  <si>
    <t xml:space="preserve">dle pol.  333326 18,314*0,20 = 3,663 [B]</t>
  </si>
  <si>
    <t>Celkové množství = 14,447</t>
  </si>
  <si>
    <t>334213</t>
  </si>
  <si>
    <t>OBKLAD MOST PILÍŘŮ Z LOM KAMENE</t>
  </si>
  <si>
    <t>obklad betonové krycí desky na ledolamech před pilíři po odbourání dobetonávek_x000d_
vč. kotvení a separace_x000d_
(zahrnuje - kotvy+vrty+vlepení - kpl)</t>
  </si>
  <si>
    <t>P2-P5 2*5,0*0,20+2*5,50*0,25*0,20 = 2,550 [A]</t>
  </si>
  <si>
    <t>Celkové množství = 2,550</t>
  </si>
  <si>
    <t>334326</t>
  </si>
  <si>
    <t>MOSTNÍ PILÍŘE A STATIVA ZE ŽELEZOVÉHO BETONU DO C40/50</t>
  </si>
  <si>
    <t>pilíře C35/45_x000d_
k-ce ve styku se zeminou opatřena nátěrem ALP +2xALN</t>
  </si>
  <si>
    <t>P2 1,93*0,50*4,70 = 4,536 [A]</t>
  </si>
  <si>
    <t>P3 1,96*0,50*4,70 = 4,606 [B]</t>
  </si>
  <si>
    <t>P4 1,95*0,50*4,70 = 4,583 [C]</t>
  </si>
  <si>
    <t>P5 1,89*0,50*4,70 = 4,442 [D]</t>
  </si>
  <si>
    <t>Celkové množství = 18,167</t>
  </si>
  <si>
    <t>334365</t>
  </si>
  <si>
    <t>VÝZTUŽ MOSTNÍCH PILÍŘŮ A STATIV Z OCELI 10505, B500B</t>
  </si>
  <si>
    <t>výztuž pilířů
vč. ok pro kotvení říms na křídlech
220kg/m3</t>
  </si>
  <si>
    <t>dle pol. 334325 18,167*0,220 = 3,997 [A]</t>
  </si>
  <si>
    <t>Celkové množství = 3,997</t>
  </si>
  <si>
    <t>420325</t>
  </si>
  <si>
    <t>PŘECHODOVÉ DESKY MOSTNÍCH OPĚR ZE ŽELEZOBETONU C30/37</t>
  </si>
  <si>
    <t>C30/37_x000d_
k-ce ve styku se zeminou opatřena nátěrem ALP +2xALN</t>
  </si>
  <si>
    <t>za O1 7,50*3,80*0,30 = 8,550 [A]</t>
  </si>
  <si>
    <t>za O6 7,50*3,80*0,30 = 8,550 [B]</t>
  </si>
  <si>
    <t>Celkové množství = 17,100</t>
  </si>
  <si>
    <t>420365</t>
  </si>
  <si>
    <t>VÝZTUŽ PŘECHODOVÝCH DESEK MOSTNÍCH OPĚR Z OCELI 10505, B500B</t>
  </si>
  <si>
    <t>180 kg/m3</t>
  </si>
  <si>
    <t>dle pol. 420325 0,18*17,10 = 3,078 [A]</t>
  </si>
  <si>
    <t>Celkové množství = 3,078</t>
  </si>
  <si>
    <t>421336</t>
  </si>
  <si>
    <t>MOSTNÍ NOSNÉ DESKOVÉ KONSTRUKCE Z PŘEDPJATÉHO BETONU C40/50</t>
  </si>
  <si>
    <t>nosná konstrukce C35/45_x000d_
technologie zvedání - viz sam. pol._x000d_
betonáž ve zvýšené poloze a spuštění</t>
  </si>
  <si>
    <t>nosná k-ce v poli 4,25*51,40 = 218,450 [A]</t>
  </si>
  <si>
    <t>zesílení na O1, O6 (5,262+0,15*8,70)*0,40 = 2,627 [B]</t>
  </si>
  <si>
    <t>odpočet kapsy pro uložení přechodové desky -2*7,50*0,30*0,30 = -1,350 [C]</t>
  </si>
  <si>
    <t>Celkové množství = 219,727</t>
  </si>
  <si>
    <t>421365</t>
  </si>
  <si>
    <t>VÝZTUŽ MOSTNÍ DESKOVÉ KONSTRUKCE Z OCELI 10505, B500B</t>
  </si>
  <si>
    <t>vázaná výztuž _x000d_
200 kg/m3</t>
  </si>
  <si>
    <t>dle pol. 421336 0,20*219,727 = 43,945 [A]</t>
  </si>
  <si>
    <t>Celkové množství = 43,945</t>
  </si>
  <si>
    <t>42137</t>
  </si>
  <si>
    <t>VÝZTUŽ MOSTNÍ NOSNÉ DESKOVÉ KONSTR PŘEDPÍNACÍ</t>
  </si>
  <si>
    <t xml:space="preserve"> 8,61 = 8,610 [A]</t>
  </si>
  <si>
    <t>Celkové množství = 8,610</t>
  </si>
  <si>
    <t>42838</t>
  </si>
  <si>
    <t>KLOUB ZE ŽELEZOBETONU VČET VÝZTUŽE</t>
  </si>
  <si>
    <t>vrubový kloub - spodní stavba a nk</t>
  </si>
  <si>
    <t>O1 8,70 = 8,700 [A]</t>
  </si>
  <si>
    <t>P2 5,0 = 5,000 [B]</t>
  </si>
  <si>
    <t>P3 5,0 = 5,000 [C]</t>
  </si>
  <si>
    <t>P4 5,0 = 5,000 [D]</t>
  </si>
  <si>
    <t>P5 5,0 = 5,000 [E]</t>
  </si>
  <si>
    <t>O6 8,70 = 8,700 [F]</t>
  </si>
  <si>
    <t>Celkové množství = 37,400</t>
  </si>
  <si>
    <t>vrubový kloub - spodní stavba a přechodová deska</t>
  </si>
  <si>
    <t>O1 7,50 = 7,500 [A]</t>
  </si>
  <si>
    <t>O6 7,50 = 7,500 [B]</t>
  </si>
  <si>
    <t>Celkové množství = 15,000</t>
  </si>
  <si>
    <t>vrubový kloub - krajní podpěry O1 a O6 a základ podpěr</t>
  </si>
  <si>
    <t>Celkové množství = 17,400</t>
  </si>
  <si>
    <t>431125</t>
  </si>
  <si>
    <t>SCHODIŠŤ KONSTR Z DÍLCŮ ŽELEZOBETON DO C30/37 (B37)</t>
  </si>
  <si>
    <t xml:space="preserve">schodiště  C30/37_x000d_
provedení dle VL4</t>
  </si>
  <si>
    <t xml:space="preserve"> 26*0,18*0,75*0,60 = 2,106 [A]</t>
  </si>
  <si>
    <t>Celkové množství = 2,106</t>
  </si>
  <si>
    <t>451312</t>
  </si>
  <si>
    <t>PODKLADNÍ A VÝPLŇOVÉ VRSTVY Z PROSTÉHO BETONU C12/15</t>
  </si>
  <si>
    <t xml:space="preserve">podkladní beton C12/15
</t>
  </si>
  <si>
    <t>pod O1 (odměřeno z acad) 0,15*40,50+2*0,15*1,70*0,20 = 6,177 [A]</t>
  </si>
  <si>
    <t>pod P2 0,15*1,70*5,0 = 1,275 [B]</t>
  </si>
  <si>
    <t>pod P3 0,15*1,70*5,0 = 1,275 [C]</t>
  </si>
  <si>
    <t>pod P4 0,15*1,70*5,0 = 1,275 [D]</t>
  </si>
  <si>
    <t>pod P5 0,15*1,70*5,0 = 1,275 [E]</t>
  </si>
  <si>
    <t>pod O6 (odměřeno z acad) 0,15*37,30+2*0,15*1,70*0,20 = 5,697 [F]</t>
  </si>
  <si>
    <t>O6 - pod samostatnou opěrnou zdí - část 1. 0,15*2,10*11,40 = 3,591 [G]</t>
  </si>
  <si>
    <t>O6 - pod samostatnou opěrnou zdí - část 2. 0,15*2,10*14,35 = 4,520 [H]</t>
  </si>
  <si>
    <t>pod přechodovými deskami 2*0,15*3,65*7,50 = 8,213 [I]</t>
  </si>
  <si>
    <t>O1 - pod drenéží za rubem 0,25*0,30*(8,70+4,70+4,70) = 1,358 [J]</t>
  </si>
  <si>
    <t>O6 - pod drenéží za rubem 0,25*0,30*(8,70+4,70+2,55) = 1,196 [K]</t>
  </si>
  <si>
    <t>pod drenáž za samostatnou opěrnou zdí - 1. část 0,20*0,50*11,14 = 1,114 [L]</t>
  </si>
  <si>
    <t>pod drenáž za samostatnou opěrnou zdí - 2. část 1,80*13,80*0,15 = 3,726 [M]</t>
  </si>
  <si>
    <t>Celkové množství = 40,692</t>
  </si>
  <si>
    <t>451315</t>
  </si>
  <si>
    <t>PODKLADNÍ A VÝPLŇOVÉ VRSTVY Z PROSTÉHO BETONU C30/37</t>
  </si>
  <si>
    <t>betonová krycí deska na stávajících kamenných ledolamech před pilíři po odbourání dobetonávek</t>
  </si>
  <si>
    <t>P2-P5 2*5*3,70*(0,27+0,50)/2 = 14,245 [A]</t>
  </si>
  <si>
    <t>Celkové množství = 14,245</t>
  </si>
  <si>
    <t>45131A</t>
  </si>
  <si>
    <t>PODKLADNÍ A VÝPLŇOVÉ VRSTVY Z PROSTÉHO BETONU C20/25</t>
  </si>
  <si>
    <t>podkladní beton - lože pod dlažbu</t>
  </si>
  <si>
    <t>(dle pol. 465512) 7,72/0,20*0,15 = 5,790 [A]</t>
  </si>
  <si>
    <t>(dle pol. 465922) 27,93*0,15 = 4,190 [B]</t>
  </si>
  <si>
    <t>Celkové množství = 9,980</t>
  </si>
  <si>
    <t>45160</t>
  </si>
  <si>
    <t>PODKL A VÝPLŇ VRSTVY Z MEZEROVITÉHO BETONU</t>
  </si>
  <si>
    <t xml:space="preserve">plomba mezi ledolamem a obkladem_x000d_
zásyp mezerovitým betonem  - vč. seperace od pískovcového zdiva_x000d_
</t>
  </si>
  <si>
    <t>P2-P5 5*2*3,6*0,50 = 18,000 [B]</t>
  </si>
  <si>
    <t>Celkové množství = 18,000</t>
  </si>
  <si>
    <t>45734</t>
  </si>
  <si>
    <t>VYROVNÁVACÍ A SPÁD BETON ZVLÁŠTNÍ (PLASTBETON)</t>
  </si>
  <si>
    <t>vozovkové vyrovnávací klíny na přechodových deskach_x000d_
dle VL 4</t>
  </si>
  <si>
    <t xml:space="preserve"> 2*3*7,50*(0,10*0,50)/2 = 1,125 [A]</t>
  </si>
  <si>
    <t>Celkové množství = 1,125</t>
  </si>
  <si>
    <t>45852</t>
  </si>
  <si>
    <t>VÝPLŇ ZA OPĚRAMI A ZDMI Z KAMENIVA DRCENÉHO</t>
  </si>
  <si>
    <t>zásyp za opěrami dle VL 4</t>
  </si>
  <si>
    <t>za O1 (odměřeno z acad) 5,65*9,20 = 51,980 [A]</t>
  </si>
  <si>
    <t>za O6 (odměřeno z acad) 5,35*9,20 = 49,220 [B]</t>
  </si>
  <si>
    <t>O6 - za opěrnou zdi - 1.část (odměřeno z acad) 3,70*11,15 = 41,255 [C]</t>
  </si>
  <si>
    <t>O6 - za opěrnou zdi - 2.část (odměřeno z acad) 3,20*13,80 = 44,160 [D]</t>
  </si>
  <si>
    <t>Celkové množství = 186,615</t>
  </si>
  <si>
    <t>výplň nezhutněným kamenivem_x000d_
mezi dříkem opěr a křídly</t>
  </si>
  <si>
    <t>O1 2*0,25*3,0*0,50 = 0,750 [A]</t>
  </si>
  <si>
    <t>O6 2*0,25*2,95*0,50 = 0,738 [B]</t>
  </si>
  <si>
    <t>Celkové množství = 1,488</t>
  </si>
  <si>
    <t>45860</t>
  </si>
  <si>
    <t>VÝPLŇ ZA OPĚRAMI A ZDMI Z MEZEROVITÉHO BETONU</t>
  </si>
  <si>
    <t>výplň mezi poprsními zdmi a za rubem opěr</t>
  </si>
  <si>
    <t>O1 - mezi parapetními zdmi a za rubem dříku (0,45+3,0)/2*3,0*5,0+0,45*9,20*1,75 = 33,120 [A]</t>
  </si>
  <si>
    <t>P2 2*(0,45+2,60)/2*2,7*5,0 = 41,175 [B]</t>
  </si>
  <si>
    <t>P3 2*(0,45+2,60)/2*2,7*5,0 = 41,175 [C]</t>
  </si>
  <si>
    <t>P4 2*(0,45+2,60)/2*2,7*5,0 = 41,175 [D]</t>
  </si>
  <si>
    <t>P5 2*(0,45+2,60)/2*2,7*5,0 = 41,175 [E]</t>
  </si>
  <si>
    <t>O6 - mezi parapetními zdmi (0,45+3,0)/2*3,0*5,0+0,45*9,20*1,60 = 32,499 [F]</t>
  </si>
  <si>
    <t>Celkové množství = 230,319</t>
  </si>
  <si>
    <t>465512</t>
  </si>
  <si>
    <t>DLAŽBY Z LOMOVÉHO KAMENE NA MC</t>
  </si>
  <si>
    <t>dlažba z lomového kamene_x000d_
tl. 0,20m</t>
  </si>
  <si>
    <t>O6 - odláždění podél křídla (směr předměřice) 5,0*1,0*0,20 = 1,000 [B]</t>
  </si>
  <si>
    <t>O6 - svah podél schodiště 1,20*26,0*0,20 = 6,240 [A]</t>
  </si>
  <si>
    <t>O6 - odláždění mezi schodištěm a křídlem 1,20*0,30*6,6*0,20 = 0,475 [C]</t>
  </si>
  <si>
    <t>Celkové množství = 7,715</t>
  </si>
  <si>
    <t>465922</t>
  </si>
  <si>
    <t>DLAŽBY Z BETONOVÝCH DLAŽDIC NA MC</t>
  </si>
  <si>
    <t>odláždění za koncem křídel</t>
  </si>
  <si>
    <t>oblast O1 (2,55+8,70) = 11,250 [A]</t>
  </si>
  <si>
    <t>oblast O6- křídlo+sam. zeď část č.1 0,60*(13,80+14,0) = 16,680 [B]</t>
  </si>
  <si>
    <t>Celkové množství = 27,930</t>
  </si>
  <si>
    <t>46731A</t>
  </si>
  <si>
    <t>STUPNĚ A PRAHY VODNÍCH KORYT Z PROSTÉHO BETONU C20/25</t>
  </si>
  <si>
    <t>prahy pod dlažbu a pod schodiště</t>
  </si>
  <si>
    <t xml:space="preserve">práh pod odlážděním </t>
  </si>
  <si>
    <t>O6 - směr předměřice 15,25*0,50*0,80 = 6,100 [B]</t>
  </si>
  <si>
    <t>pod schodiště 3*0,50*0,80*(0,75+0,50) = 1,500 [C]</t>
  </si>
  <si>
    <t>Celkové množství = 7,600</t>
  </si>
  <si>
    <t>425111</t>
  </si>
  <si>
    <t>SYNCHR ZVED MOST POLE ŠÍŘ DO 10M HMOT DO 200T NA VÝŠ DO 0,5M</t>
  </si>
  <si>
    <t>synchronizované spouštění 5 polí_x000d_
dle TZ</t>
  </si>
  <si>
    <t>Pole 1-5 5 = 5,000 [A]</t>
  </si>
  <si>
    <t>Celkové množství = 5,000</t>
  </si>
  <si>
    <t>spojovací postřik 0,20 kg/m2_x000d_
Spojovací postřiky budou provedeny s modifikované kationaktivní emulze
vykázáno v rozsahu MZ</t>
  </si>
  <si>
    <t>dle pol. 574B34 387,50 = 387,500 [A]</t>
  </si>
  <si>
    <t>Celkové množství = 387,500</t>
  </si>
  <si>
    <t>Obrusná vrstva ACO 11+ PmB modif. - 40mm</t>
  </si>
  <si>
    <t>vozovka na mostě mezi řezanými sparami nad op 01 a 06 387,50 = 387,500 [A]</t>
  </si>
  <si>
    <t>575F53</t>
  </si>
  <si>
    <t>LITÝ ASFALT MA IV (OCHRANA MOSTNÍ IZOLACE) 11 TL. 40MM MODIFIK</t>
  </si>
  <si>
    <t>litý asfalt MA 11 IV PmB 40 mm</t>
  </si>
  <si>
    <t>583020R</t>
  </si>
  <si>
    <t>KRYT ZE SINIČNÍCH DÍLCŮ - panelová rovnanina - zřízení, odstranění</t>
  </si>
  <si>
    <t xml:space="preserve">provizorní panelová rovnanina na ochranu inženýrských sítí - vodárenský pruh_x000d_
provedeno dle možností a zkušeností zhotovitele_x000d_
vč. podsypu ŠD 0-32 TL.150 mm_x000d_
sejmutí ornice (drnu), zřízení, provoz, odstranění, rozprostření ornice (drnu), uvedení do původního stavu, likvidace vzniklých odpadů, skládkovné_x000d_
</t>
  </si>
  <si>
    <t>ochrana vodárenského pásma - ODMĚŘENO Z ACAD 816,0 = 816,000 [A]</t>
  </si>
  <si>
    <t>Celkové množství = 816,000</t>
  </si>
  <si>
    <t>57475</t>
  </si>
  <si>
    <t>VOZOVKOVÉ VÝZTUŽNÉ VRSTVY Z GEOMŘÍŽOVINY</t>
  </si>
  <si>
    <t>vyztužení vozovky v přechodové oblasti geomříží dle TP 97</t>
  </si>
  <si>
    <t xml:space="preserve"> 2*4,0*7,50 = 60,000 [A]</t>
  </si>
  <si>
    <t>Celkové množství = 60,000</t>
  </si>
  <si>
    <t>6</t>
  </si>
  <si>
    <t>Úpravy povrchů, podlahy, výplně otvorů</t>
  </si>
  <si>
    <t>62663</t>
  </si>
  <si>
    <t>INJEKTÁŽ TRHLIN SILOVĚ SPOJUJÍCÍ</t>
  </si>
  <si>
    <t xml:space="preserve">injektáž trhlin v kamenném zdivu
rozsah bude upřesněn dle skutečnosti
podléhá schválení NPÚ
</t>
  </si>
  <si>
    <t>odhad 75,0 = 75,000 [A]</t>
  </si>
  <si>
    <t>626650R</t>
  </si>
  <si>
    <t>KONZERVACE PŘÍČNÉHO SEPJETÍ KLENEB</t>
  </si>
  <si>
    <t>kpl</t>
  </si>
  <si>
    <t>viditelné ok prvky otryskány, obnova PKO, konzervace_x000d_
vyinjektování trhlin v místě _x000d_
dle TZ</t>
  </si>
  <si>
    <t>příčné sepnutí kleneb ve 4. a 5. poli 2 = 2,000 [A]</t>
  </si>
  <si>
    <t>62745</t>
  </si>
  <si>
    <t>SPÁROVÁNÍ STARÉHO ZDIVA CEMENTOVOU MALTOU</t>
  </si>
  <si>
    <t xml:space="preserve">spárování starého zdiva do hloubky dle TZ
požadavky na spárovací hmotu - viz TZ
podléhá schválení NPÚ
</t>
  </si>
  <si>
    <t>výměra dle pol.938443 488,640 = 488,640 [A]</t>
  </si>
  <si>
    <t>Celkové množství = 488,640</t>
  </si>
  <si>
    <t>711132</t>
  </si>
  <si>
    <t>IZOLACE BĚŽNÝCH KONSTRUKCÍ PROTI VOLNĚ STÉKAJÍCÍ VODĚ ASFALTOVÝMI PÁSY</t>
  </si>
  <si>
    <t>AIP - izolace rubu konstrukcí_x000d_
jen opěrné zdi _x000d_
(rub opěr a křídel - ALP+2x ALN)</t>
  </si>
  <si>
    <t>O6 - rub opěrné zdi 1.část 11,15*(2,1) = 23,415 [A]</t>
  </si>
  <si>
    <t>O6 - rub opěrné zdi 2.část 13,80*(1,90) = 26,220 [B]</t>
  </si>
  <si>
    <t>Celkové množství = 49,635</t>
  </si>
  <si>
    <t>711442</t>
  </si>
  <si>
    <t>IZOLACE MOSTOVEK CELOPLOŠNÁ ASFALTOVÝMI PÁSY S PEČETÍCÍ VRSTVOU</t>
  </si>
  <si>
    <t xml:space="preserve">nová hydroizolace, provedení dle TZ
provedeno pod vozovkovým souvrstvím
přetaženo 1,50m přes přechodové desky
</t>
  </si>
  <si>
    <t>izolace na mostovce (10,50*51,70) = 542,850 [A]</t>
  </si>
  <si>
    <t>přetaženo 1,50 m přes přechodové desky 2*1,50*7,50 = 22,500 [B]</t>
  </si>
  <si>
    <t>Celkové množství = 565,350</t>
  </si>
  <si>
    <t>711502</t>
  </si>
  <si>
    <t>OCHRANA IZOLACE NA POVRCHU ASFALTOVÝMI PÁSY</t>
  </si>
  <si>
    <t>ochrana izolace pod římsami - s kovovou vložkou</t>
  </si>
  <si>
    <t>pod římsou směr tuřice (1,50+0,15)*51,70 = 85,305 [A]</t>
  </si>
  <si>
    <t>pod římsou směr předměřice (1,50+0,15)*51,70 = 85,305 [B]</t>
  </si>
  <si>
    <t>Celkové množství = 170,610</t>
  </si>
  <si>
    <t>711509</t>
  </si>
  <si>
    <t>OCHRANA IZOLACE NA POVRCHU TEXTILIÍ</t>
  </si>
  <si>
    <t xml:space="preserve">ochrana  rubu podpěr</t>
  </si>
  <si>
    <t>O1 2*(2,15+0,45+0,60)*8,90+2*2,4 = 61,760 [A]</t>
  </si>
  <si>
    <t>P2 2*(1,95+0,45+0,60)*4,70+2*2,60 = 33,400 [B]</t>
  </si>
  <si>
    <t>P3 2*(1,96+0,45+0,60)*4,70+2*2,60 = 33,494 [C]</t>
  </si>
  <si>
    <t>P4 2*(1,95+0,45+0,60)*4,70+2*2,60 = 33,400 [D]</t>
  </si>
  <si>
    <t>P5 2*(1,89+0,45+0,60)*4,70+2*2,60 = 32,836 [E]</t>
  </si>
  <si>
    <t>O6 2*(2,17+0,45+0,60)*8,90+2*2,40 = 62,116 [F]</t>
  </si>
  <si>
    <t xml:space="preserve">na rubu opěrné zdi - 1. část  2,10*11,15 = 23,415 [G]</t>
  </si>
  <si>
    <t xml:space="preserve">na rubu opěrné zdi - 2. část  1,80*13,80 = 24,840 [H]</t>
  </si>
  <si>
    <t>Celkové množství = 305,261</t>
  </si>
  <si>
    <t>78381</t>
  </si>
  <si>
    <t>NÁTĚRY BETON KONSTR TYP S1 (OS-A)</t>
  </si>
  <si>
    <t>hydrofobní a ochranný nátěr kamenného zdiva_x000d_
podléhá schválení NPÚ</t>
  </si>
  <si>
    <t>dle pol. 938443 299,860 = 299,860 [A]</t>
  </si>
  <si>
    <t>Celkové množství = 299,860</t>
  </si>
  <si>
    <t>767922R</t>
  </si>
  <si>
    <t>OPLOCENÍ - demotnáž a zpětná montáž</t>
  </si>
  <si>
    <t>m2</t>
  </si>
  <si>
    <t>demontáž stávajícího oplocení _x000d_
a montáž oplocení kolmo na konec křídla O6 a podél pozemku p.č.12912 u OP 01_x000d_
- vč. likvidace vzniklých odpadů a skládkovné_x000d_
- nové oplocení vč kotvení, sloupků a výplně_x000d_
kompletní provedení</t>
  </si>
  <si>
    <t>předmostí předměřice 1,60*5,0 = 8,000 [A]</t>
  </si>
  <si>
    <t>u op 01 20,0*1,60 = 32,000 [B]</t>
  </si>
  <si>
    <t>Celkové množství = 40,000</t>
  </si>
  <si>
    <t>875332</t>
  </si>
  <si>
    <t>POTRUBÍ DREN Z TRUB PLAST DN DO 150MM DĚROVANÝCH</t>
  </si>
  <si>
    <t>drenáž za rubem opěr a opěrných zdí vč. vyýstění skrz konstrukci
vč. vyústění dle PD</t>
  </si>
  <si>
    <t>za OP 01 a křídly (8,70+4,70+4,70) = 18,100 [A]</t>
  </si>
  <si>
    <t>za OP 06 a křídly (8,70+4,70+2,55) = 15,950 [B]</t>
  </si>
  <si>
    <t>za samostatnou opěrnou zdí - 1. část 11,15 = 11,150 [C]</t>
  </si>
  <si>
    <t>za samostatnou opěrnou zdí - 2. část 13,80 = 13,800 [D]</t>
  </si>
  <si>
    <t>Celkové množství = 59,000</t>
  </si>
  <si>
    <t>87627</t>
  </si>
  <si>
    <t>CHRÁNIČKY Z TRUB PLASTOVÝCH DN DO 100MM</t>
  </si>
  <si>
    <t>chráničky v římsách vč. přechodu do země</t>
  </si>
  <si>
    <t>římsa směr předměřice - chránička 60,65+2*4,0 = 68,650 [A]</t>
  </si>
  <si>
    <t>Celkové množství = 68,650</t>
  </si>
  <si>
    <t>87633</t>
  </si>
  <si>
    <t>CHRÁNIČKY Z TRUB PLASTOVÝCH DN DO 150MM</t>
  </si>
  <si>
    <t>chránička v římsách vč. přechodu do země</t>
  </si>
  <si>
    <t>římsa směr předměřice - rezervní chránička 60,65+2*4,0 = 68,650 [A]</t>
  </si>
  <si>
    <t>895180R</t>
  </si>
  <si>
    <t xml:space="preserve">VSAKOVACÍ JÍMKA </t>
  </si>
  <si>
    <t>Vsakovací jímka vyplněná lomovým kamenem</t>
  </si>
  <si>
    <t>pod odvodňovači 4 = 4,000 [A]</t>
  </si>
  <si>
    <t>odvodnění komunikace - v poli 5 1 = 1,000 [B]</t>
  </si>
  <si>
    <t>89536</t>
  </si>
  <si>
    <t>DRENÁŽNÍ VÝUSŤ Z PROST BETONU</t>
  </si>
  <si>
    <t>drenážní vyústění ve svahu podél opěr</t>
  </si>
  <si>
    <t>O1+O6 2+2 = 4,000 [A]</t>
  </si>
  <si>
    <t>9112B1</t>
  </si>
  <si>
    <t>ZÁBRADLÍ MOSTNÍ SE SVISLOU VÝPLNÍ - DODÁVKA A MONTÁŽ - atyp.</t>
  </si>
  <si>
    <t xml:space="preserve">atypické zábradlí na samostatné zdi </t>
  </si>
  <si>
    <t>zábradlí na samostatné zdi část 1,2 11,50+13,80 = 25,300 [A]</t>
  </si>
  <si>
    <t>Celkové množství = 25,300</t>
  </si>
  <si>
    <t>9112B10R</t>
  </si>
  <si>
    <t>ZÁBRADLÍ MOSTNÍ SE SVISLOU VÝPLNÍ - DODÁVKA A MONTÁŽ - kamenné</t>
  </si>
  <si>
    <t xml:space="preserve">atypické historizující kamenné zábradlí
kamenné sloupky + ocelový panel se svislou výplní
vč. kotvení nerezovými závitovými tyčemi A4, tmel na bázi pryskyřice_x000d_
vč. podlití
</t>
  </si>
  <si>
    <t>zábradlí na římse tuřice 60,65 = 60,650 [A]</t>
  </si>
  <si>
    <t>zábradlí na římse přeměřice 58,50 = 58,500 [B]</t>
  </si>
  <si>
    <t>Celkové množství = 119,150</t>
  </si>
  <si>
    <t>91345</t>
  </si>
  <si>
    <t>NIVELAČNÍ ZNAČKY KOVOVÉ</t>
  </si>
  <si>
    <t>podpěry, křídla, římsy</t>
  </si>
  <si>
    <t>římsy 2*13 = 26,000 [A]</t>
  </si>
  <si>
    <t>podpěry 2*6 = 12,000 [B]</t>
  </si>
  <si>
    <t>samostatné zdi 4 = 4,000 [C]</t>
  </si>
  <si>
    <t>91355</t>
  </si>
  <si>
    <t>EVIDENČNÍ ČÍSLO MOSTU</t>
  </si>
  <si>
    <t>vč. kotvení</t>
  </si>
  <si>
    <t xml:space="preserve">obruby záhonové betonové podél odláždění </t>
  </si>
  <si>
    <t xml:space="preserve">oblast O1  7,0 = 7,000 [A]</t>
  </si>
  <si>
    <t>oblast O6 - po obou stranách schodiště 2*12,0 = 24,000 [B]</t>
  </si>
  <si>
    <t xml:space="preserve">samostatná zeď č.2 - za koncem dlažby  0,90 = 0,900 [C]</t>
  </si>
  <si>
    <t>Celkové množství = 31,900</t>
  </si>
  <si>
    <t>917426</t>
  </si>
  <si>
    <t>CHODNÍKOVÉ OBRUBY Z KAMENNÝCH OBRUBNÍKŮ ŠÍŘ 250MM</t>
  </si>
  <si>
    <t>chodníkové obruby - vč kotvení
výška nášlapu 150 mm
vč. kotvení
vč. uložení do beton lože a opěrek
budou využity stávající sejmuté obruby a doplněn nový materiál</t>
  </si>
  <si>
    <t>podél římsy - směr tuřice 65,750 = 65,750 [A]</t>
  </si>
  <si>
    <t>podél římsy - směr předměřice 88,60 = 88,600 [B]</t>
  </si>
  <si>
    <t>Celkové množství = 154,350</t>
  </si>
  <si>
    <t>řezání asfaltového krytu nad opěrami</t>
  </si>
  <si>
    <t>řezaná spára nad opěrami 2*7,50 = 15,000 [A]</t>
  </si>
  <si>
    <t>9311850R</t>
  </si>
  <si>
    <t>SEPARACE Z POLYSTYRENU TL 50MM</t>
  </si>
  <si>
    <t>O1 (2,16+0,45+0,60)*8,70+2*2,40 = 32,727 [A]</t>
  </si>
  <si>
    <t>P2 2*(1,95+0,45+0,60)*8,80+2*2,65 = 58,100 [B]</t>
  </si>
  <si>
    <t>P3 2*(1,96+0,45+0,60)*8,80+2*2,65 = 58,276 [C]</t>
  </si>
  <si>
    <t>P4 2*(1,95+0,45+0,60)*8,80+2*2,65 = 58,100 [D]</t>
  </si>
  <si>
    <t>P5 2*(1,90+0,45+0,60)*8,80+2*2,65 = 57,220 [E]</t>
  </si>
  <si>
    <t>O6 (2,10+0,45+0,60)*8,70+2*2,40 = 32,205 [F]</t>
  </si>
  <si>
    <t>Celkové množství = 296,628</t>
  </si>
  <si>
    <t>v místě řezané spáry nad opěrami 2*7,50 = 15,000 [A]</t>
  </si>
  <si>
    <t>těsnící zálivka podél kamenných obrubníků</t>
  </si>
  <si>
    <t>dle pol. 917426 2*154,35 = 308,700 [A]</t>
  </si>
  <si>
    <t>Celkové množství = 308,700</t>
  </si>
  <si>
    <t>93311</t>
  </si>
  <si>
    <t>ZATĚŽOVACÍ ZKOUŠKA MOSTU STATICKÁ 1. POLE DO 300M2</t>
  </si>
  <si>
    <t>Zatěžovací zkouška bude provedena dle ČSN 73 6209. Zatěžovací zkouška bude provedena před zakrytím konstrukce poprsními zdmi. Zkoušena budou 2 pole v nesymetrické poloze._x000d_
všechny zatěžovací stavy, vč vyhodnocení</t>
  </si>
  <si>
    <t>1.pole 1 = 1,000 [A]</t>
  </si>
  <si>
    <t>93315</t>
  </si>
  <si>
    <t>ZATĚŽOVACÍ ZKOUŠKA MOSTU STATICKÁ 2. A DALŠÍ POLE DO 300M2</t>
  </si>
  <si>
    <t>2.pole 1 = 1,000 [A]</t>
  </si>
  <si>
    <t>936532</t>
  </si>
  <si>
    <t>MOSTNÍ ODVODŇOVACÍ SOUPRAVA 300/500</t>
  </si>
  <si>
    <t>Odvodňovací souprava s lapačem splavenin, _x000d_
vč. svislého svodu pod most zaústěného nad vsakovací jímku</t>
  </si>
  <si>
    <t>936541</t>
  </si>
  <si>
    <t>MOSTNÍ ODVODŇOVACÍ TRUBKA (POVRCHŮ IZOLACE) Z NEREZ OCELI</t>
  </si>
  <si>
    <t>trubičky odvodnění 
trubicky prodloužené délky cca 1,50 m</t>
  </si>
  <si>
    <t xml:space="preserve"> 5 = 5,000 [A]</t>
  </si>
  <si>
    <t>9365410R</t>
  </si>
  <si>
    <t>PROSTUP ODVODNĚNÍ</t>
  </si>
  <si>
    <t>realizace prostupy drenáže opěr a zdí_x000d_
(vrty skr k-ci - viz pol. 26143)
dle vl 4</t>
  </si>
  <si>
    <t xml:space="preserve"> 2*2 = 4,000 [A]</t>
  </si>
  <si>
    <t>938443</t>
  </si>
  <si>
    <t>OČIŠTĚNÍ ZDIVA OTRYSKÁNÍM TLAKOVOU VODOU DO 1000 BARŮ</t>
  </si>
  <si>
    <t xml:space="preserve">KAMENNÉ ZDIVO_x000d_
viditelné povrchy
očištění kamenného zdiva vč. předčištění
vč. stanovení tlaku tryskacím pokusem na referenční ploše_x000d_
(vyjma poprsních zídek - přezděny a očištěny v sam.pol) 
</t>
  </si>
  <si>
    <t>pole 1 9,0*5,80 = 52,200 [A]</t>
  </si>
  <si>
    <t>pole 2 11,60*5,80 = 67,280 [B]</t>
  </si>
  <si>
    <t>pole 3 11,80*5,80 = 68,440 [C]</t>
  </si>
  <si>
    <t>pole 4 11,75*5,80 = 68,150 [D]</t>
  </si>
  <si>
    <t>pole 5 11,65*5,80 = 67,570 [E]</t>
  </si>
  <si>
    <t>ledolamy 2*5*5,50*3,0 = 165,000 [F]</t>
  </si>
  <si>
    <t>94490</t>
  </si>
  <si>
    <t>OCHRANNÁ KONSTRUKCE</t>
  </si>
  <si>
    <t>ochranná konstrukce proti odletu během tryskání
vykázáno komplet pro celý most na půdorysný průmět mostu
zahrnuje i tryskání spodní staby</t>
  </si>
  <si>
    <t>plocha nk 51,70*5,80 = 299,860 [A]</t>
  </si>
  <si>
    <t>948901R</t>
  </si>
  <si>
    <t>PODPŮRNÁ SKRUŽ</t>
  </si>
  <si>
    <t>Podpůrná skruž pro statické zajištění kamenných oblouků_x000d_
dle TZ</t>
  </si>
  <si>
    <t>pole 1 - pole 5 5 = 5,000 [A]</t>
  </si>
  <si>
    <t>94891R</t>
  </si>
  <si>
    <t>ZPŘÍSTUPNĚNÍ KONSTRUKCÍ</t>
  </si>
  <si>
    <t xml:space="preserve">zpřístupnění podhledů a ponechaných částí stávající konstrukce_x000d_
vykázáno kompletně_x000d_
(zahrnuje úpravu podoží, konstrukci pro zpřístupnění - montáž, demontáž, nájem, údržba, uvedení do 
</t>
  </si>
  <si>
    <t>kompletní zpřístupnění k-ce 1 = 1,000 [A]</t>
  </si>
  <si>
    <t>966118</t>
  </si>
  <si>
    <t>BOURÁNÍ KONSTRUKCÍ Z BETON DÍLCŮ S ODVOZEM DO 20KM</t>
  </si>
  <si>
    <t>vybourání prefabrikátů_x000d_
odhad - bude upřesněno dle skutečnosti</t>
  </si>
  <si>
    <t>konzoly nk 2*(0,13*2,60+0,64*0,35)*51,70 = 58,111 [A]</t>
  </si>
  <si>
    <t>Celkové množství = 58,111</t>
  </si>
  <si>
    <t>9661340R</t>
  </si>
  <si>
    <t>ROZEBRÁNÍ KONSTRUKCÍ Z KAMENE NA MC S ODVOZEM DO 5KM - atyp.</t>
  </si>
  <si>
    <t>rozebrání poprsních zdí
vč. předčištění zdiva 
vč. pasporizace, fotodokumentace 
vč. očištění kamene od pojiva
vč. dočasného uskladnění
(kameny budou následně použity k výstavbě nových poprsních zdi)
podléhá schválení NPÚ_x000d_
odhad - bude upřesněno dle skutečnosti_x000d_
(bez skládkovného)</t>
  </si>
  <si>
    <t>dle pol.327212 109,010 = 109,010 [A]</t>
  </si>
  <si>
    <t>bourání stávajících kontrukcí z kamenného zdiva_x000d_
odhad výměr - bude upřesněno dle skutečnosti_x000d_
vč. odvozu a uložení</t>
  </si>
  <si>
    <t>O1 - bourání stávajích křídel pod obetonováním 2*3,0*3,0*0,75 = 13,500 [A]</t>
  </si>
  <si>
    <t xml:space="preserve">O6 -  bourání stávajích křídel pod obetonováním 2*3,0*3,0*0,75 = 13,500 [B]</t>
  </si>
  <si>
    <t>Celkové množství = 27,000</t>
  </si>
  <si>
    <t>966168</t>
  </si>
  <si>
    <t>BOURÁNÍ KONSTRUKCÍ ZE ŽELEZOBETONU S ODVOZEM DO 20KM</t>
  </si>
  <si>
    <t>bourání železobetonových konstrukcí_x000d_
odhad - bude upřesněno dle skutečnosti_x000d_
vč. odvozu a uložení</t>
  </si>
  <si>
    <t>římsa - směr tuřice (1,30-0,20)*0,52*50,20 = 28,714 [A]</t>
  </si>
  <si>
    <t>římsa - směr předměřice (1,30-0,20)*0,455*50,20 = 25,125 [B]</t>
  </si>
  <si>
    <t>dobetonávka ledolamů 2*5*3,65*1,50 = 54,750 [C]</t>
  </si>
  <si>
    <t>O1 - žlb křídla 2*(0,50+0,75)/2*3,0*3,0/2 = 5,625 [D]</t>
  </si>
  <si>
    <t>O6 - žlb křídla 2*(0,50+0,75)/2*3,0*3,0/2 = 5,625 [E]</t>
  </si>
  <si>
    <t>Celkové množství = 119,839</t>
  </si>
  <si>
    <t>96687</t>
  </si>
  <si>
    <t>VYBOURÁNÍ ULIČNÍCH VPUSTÍ KOMPLETNÍCH</t>
  </si>
  <si>
    <t xml:space="preserve">šetrné vybourání stávajících odvodňovačů 
vč. likvidace vzniklých odpadů a skládkovné
</t>
  </si>
  <si>
    <t>97817</t>
  </si>
  <si>
    <t>ODSTRANĚNÍ MOSTNÍ IZOLACE</t>
  </si>
  <si>
    <t>skládkovné viz položka 015760.a
odstranění asfaltové izolace na konzolách</t>
  </si>
  <si>
    <t xml:space="preserve"> 2*2,550*51,70 = 263,670 [A]</t>
  </si>
  <si>
    <t>Celkové množství = 263,670</t>
  </si>
  <si>
    <t>948902R</t>
  </si>
  <si>
    <t>PODPŮRNÁ SKRUŽ PRO SPOUŠTĚNÍ KONSTRUKCE</t>
  </si>
  <si>
    <t>skruž pro spouštění nosné konstrukce_x000d_
Spouštění bude realizováno synchronně na všech podpěrách (spouštění po krocích na jednotlivých podpěrách je z časového hlediska málo smysluplné). Maximální nerovnoměrná deformace při spouštění bude činit 20 mm. Maximální nerovnoměrná deformace v definitivním stavu činí 5 mm. _x000d_
vč. veškerých ocelových provizorních konstrukcí pro spouštění_x000d_
Konkrétní návrh technologie zvedání (počet lisů, kapacita) bude předměte návrhu zhotovitele - dle TZ_x000d_
vykázáno kompletně pro celou nk</t>
  </si>
  <si>
    <t>podpůrná kce pro spuštění nk 1 = 1,000 [A]</t>
  </si>
  <si>
    <t>936501</t>
  </si>
  <si>
    <t>DROBNÉ DOPLŇK KONSTR KOVOVÉ NEREZ</t>
  </si>
  <si>
    <t>nerezové plechy říms vč. kotvení</t>
  </si>
  <si>
    <t>nerezové plechy říms 4*1,850*0,70*0,01*7850 = 406,630 [A]</t>
  </si>
  <si>
    <t>kotvení - odhad 8kg/plech 4*8,0 = 32,000 [B]</t>
  </si>
  <si>
    <t>Celkové množství = 438,630</t>
  </si>
  <si>
    <t>01</t>
  </si>
  <si>
    <t>Cena celkem</t>
  </si>
  <si>
    <t>uchazeč neoceňuje, uchazeč ponechá uvedenou cenu
bude fakturováno dle skutečnosti:_x000d_
za přeložku JOC 8 780 842,51 Kč bez DPH_x000d_
za proplach JOC 1 243 790,00 Kč bez DPH_x000d_
celkem JOC 10 024 632,51 Kč bez DPH_x000d_
_x000d_
zhotovitel zajistí přeložku SO 301_x000d_
vč. koordinace s ostatními SO stavby</t>
  </si>
  <si>
    <t>kpl 1 = 1,000 [A]</t>
  </si>
  <si>
    <t>uchazeč neoceňuje, uchazeč ponechá uvedenou cenu
bude fakturováno dle skutečnosti _x000d_
JOC za pol. 3 312 369,49 Kč bez DPH_x000d_
za proplach JOC 236 048,900 Kč bez DPH_x000d_
celkem JOC 3 548 418,39 Kč bez DPH_x000d_
_x000d_
zhotovitel zajistí přeložku SO 302_x000d_
vč. koordinace s ostatními SO stavby</t>
  </si>
  <si>
    <t>742H22</t>
  </si>
  <si>
    <t>KABEL NN ČTYŘ- A PĚTIŽÍLOVÝ AL S PLASTOVOU IZOLACÍ OD 4 DO 16 MM2</t>
  </si>
  <si>
    <t>kabel AYKY 4-Jx16
dodávka a montáž</t>
  </si>
  <si>
    <t>742L12</t>
  </si>
  <si>
    <t>UKONČENÍ DVOU AŽ PĚTIŽÍLOVÉHO KABELU V ROZVADĚČI NEBO NA PŘÍSTROJI OD 4 DO 16 MM2</t>
  </si>
  <si>
    <t>742Z23</t>
  </si>
  <si>
    <t>DEMONTÁŽ KABELOVÉHO VEDENÍ NN</t>
  </si>
  <si>
    <t>demontáž kabelu VO, včetně likvidace, včetně chráničky na mostě</t>
  </si>
  <si>
    <t>743Z11</t>
  </si>
  <si>
    <t>DEMONTÁŽ OSVĚTLOVACÍHO STOŽÁRU ULIČNÍHO VÝŠKY DO 15 M</t>
  </si>
  <si>
    <t>včetně odvozu a likvidace, včetně základu</t>
  </si>
  <si>
    <t>743Z35</t>
  </si>
  <si>
    <t>DEMONTÁŽ SVÍTIDLA Z OSVĚTLOVACÍHO STOŽÁRU VÝŠKY DO 15 M</t>
  </si>
  <si>
    <t>včetně uskladnění pro další využití</t>
  </si>
  <si>
    <t>747211</t>
  </si>
  <si>
    <t>CELKOVÁ PROHLÍDKA, ZKOUŠENÍ, MĚŘENÍ A VYHOTOVENÍ VÝCHOZÍ REVIZNÍ ZPRÁVY, PRO OBJEM IN DO 100 TIS. KČ</t>
  </si>
  <si>
    <t>revize objektu bez ohledu na MTŽ práce a IN</t>
  </si>
  <si>
    <t>chránička UV stab pro uložení kabelu VO</t>
  </si>
  <si>
    <t>přebytečná zemina</t>
  </si>
  <si>
    <t xml:space="preserve"> 0,35*0,2*115 = 8,050 [A]</t>
  </si>
  <si>
    <t xml:space="preserve"> 0,6*0,36*8,5 = 1,836 [B]</t>
  </si>
  <si>
    <t xml:space="preserve"> 1,0*1,0*1,5*4 = 6,000 [C]</t>
  </si>
  <si>
    <t xml:space="preserve"> Celkem: A+B+C = 15,886 [D]</t>
  </si>
  <si>
    <t>125738</t>
  </si>
  <si>
    <t>VYKOPÁVKY ZE ZEMNÍKŮ A SKLÁDEK TŘ. I, ODVOZ DO 20KM</t>
  </si>
  <si>
    <t>naložení a odvoz přebytečné zeminy z výkopu</t>
  </si>
  <si>
    <t>pro základ stožáru</t>
  </si>
  <si>
    <t xml:space="preserve"> 1,0*1,0*1,5*4 = 6,000 [A]</t>
  </si>
  <si>
    <t>kabelová trasa</t>
  </si>
  <si>
    <t xml:space="preserve"> 0,35*0,8*115 = 32,200 [A]</t>
  </si>
  <si>
    <t xml:space="preserve"> 0,6*0,8*8,5 = 4,080 [B]</t>
  </si>
  <si>
    <t xml:space="preserve"> Celkem: A+B = 36,280 [C]</t>
  </si>
  <si>
    <t xml:space="preserve"> 0,35*(0,8-0,2)*115 = 24,150 [A]</t>
  </si>
  <si>
    <t xml:space="preserve"> 0,6*(0,8-0,36)*8,5 = 2,244 [B]</t>
  </si>
  <si>
    <t xml:space="preserve"> Celkem: A+B = 26,394 [C]</t>
  </si>
  <si>
    <t>pískové lože</t>
  </si>
  <si>
    <t>272315</t>
  </si>
  <si>
    <t>ZÁKLADY Z PROSTÉHO BETONU DO C30/37</t>
  </si>
  <si>
    <t>základ stožáru VO
včetně pouzdra</t>
  </si>
  <si>
    <t>pod chráničky</t>
  </si>
  <si>
    <t xml:space="preserve"> 0,6*0,05*8,5 = 0,255 [A]</t>
  </si>
  <si>
    <t>741811</t>
  </si>
  <si>
    <t>UZEMŇOVACÍ VODIČ NA POVRCHU FEZN DO 120 MM2</t>
  </si>
  <si>
    <t>drát FeZn pr. 10 mm
propojení stožáru a strojeného zemniče
včetně PKO</t>
  </si>
  <si>
    <t xml:space="preserve"> 1,5*4 = 6,000 [A]</t>
  </si>
  <si>
    <t>741911</t>
  </si>
  <si>
    <t>UZEMŇOVACÍ VODIČ V ZEMI FEZN DO 120 MM2</t>
  </si>
  <si>
    <t>drát FeZn pr. 10 mm
včetně nasvorkování na stávající zemnič
včetně PKO</t>
  </si>
  <si>
    <t xml:space="preserve"> 115 = 115,000 [A]</t>
  </si>
  <si>
    <t>742232</t>
  </si>
  <si>
    <t>VEDENÍ VENKOVNÍ NN, ZÁVĚSNÝ KABEL DO TŘÍ ŽIL</t>
  </si>
  <si>
    <t>kabel rozhlasu s ocelový lankem
např. typ CYMYz 2x2,5</t>
  </si>
  <si>
    <t>742G11</t>
  </si>
  <si>
    <t>KABEL NN DVOU- A TŘÍŽÍLOVÝ CU S PLASTOVOU IZOLACÍ DO 2,5 MM2</t>
  </si>
  <si>
    <t>kabel CYKY 3-Jx1,5
do stožáru
včetně ukončení</t>
  </si>
  <si>
    <t xml:space="preserve"> 4*(10+1,5) = 46,000 [A]</t>
  </si>
  <si>
    <t>742H12</t>
  </si>
  <si>
    <t>KABEL NN ČTYŘ- A PĚTIŽÍLOVÝ CU S PLASTOVOU IZOLACÍ OD 4 DO 16 MM2</t>
  </si>
  <si>
    <t>kabel CYKY 4-Jx16
dodávka a montáž</t>
  </si>
  <si>
    <t xml:space="preserve"> 180+5*2,5 = 192,500 [A]</t>
  </si>
  <si>
    <t>kabel 4x16</t>
  </si>
  <si>
    <t xml:space="preserve"> 4*2+1+1 = 10,000 [A]</t>
  </si>
  <si>
    <t>demontáž stávajícího kabelu a provizorního</t>
  </si>
  <si>
    <t xml:space="preserve"> 170+20 = 190,000 [A]</t>
  </si>
  <si>
    <t>743122</t>
  </si>
  <si>
    <t xml:space="preserve">OSVĚTLOVACÍ STOŽÁR  PEVNÝ ŽÁROVĚ ZINKOVANÝ DÉLKY PŘES 6,5 DO 12 M</t>
  </si>
  <si>
    <t>jmenovitá výška 10 m</t>
  </si>
  <si>
    <t>743151</t>
  </si>
  <si>
    <t xml:space="preserve">OSVĚTLOVACÍ STOŽÁR  - STOŽÁROVÁ ROZVODNICE S 1-2 JISTÍCÍMI PRVKY</t>
  </si>
  <si>
    <t>dodávka a montáž</t>
  </si>
  <si>
    <t>743312</t>
  </si>
  <si>
    <t>VÝLOŽNÍK PRO MONTÁŽ SVÍTIDLA NA STOŽÁR JEDNORAMENNÝ DÉLKA VYLOŽENÍ PŘES 1 DO 2 M</t>
  </si>
  <si>
    <t>vyložení 1,5 m</t>
  </si>
  <si>
    <t>743554</t>
  </si>
  <si>
    <t>SVÍTIDLO VENKOVNÍ VŠEOBECNÉ LED, MIN. IP 44, PŘES 45 W</t>
  </si>
  <si>
    <t>pouze montáž stávajícho svítidla</t>
  </si>
  <si>
    <t>747213</t>
  </si>
  <si>
    <t>CELKOVÁ PROHLÍDKA, ZKOUŠENÍ, MĚŘENÍ A VYHOTOVENÍ VÝCHOZÍ REVIZNÍ ZPRÁVY, PRO OBJEM IN PŘES 500 DO 1000 TIS. KČ</t>
  </si>
  <si>
    <t>75L174</t>
  </si>
  <si>
    <t>REPRODUKTOR VENKOVNÍ TLAKOVÝ</t>
  </si>
  <si>
    <t>demontáž stávajícho reproduktoru
montáž na nový sloup</t>
  </si>
  <si>
    <t>87614</t>
  </si>
  <si>
    <t>CHRÁNIČKY Z TRUB PLAST DN DO 40MM</t>
  </si>
  <si>
    <t>chráničky 40/33
do základu stožáru</t>
  </si>
  <si>
    <t xml:space="preserve"> 2*3*4 = 24,000 [A]</t>
  </si>
  <si>
    <t>do prostupu</t>
  </si>
  <si>
    <t xml:space="preserve"> (8,5*2)*1,15 = 19,550 [A]</t>
  </si>
  <si>
    <t>899524</t>
  </si>
  <si>
    <t>OBETONOVÁNÍ POTRUBÍ Z PROSTÉHO BETONU DO C25/30</t>
  </si>
  <si>
    <t>obetonování chrániček prostupu</t>
  </si>
  <si>
    <t xml:space="preserve"> 0,6*0,21*8,5 = 1,071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</si>
</sst>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/>
    <border>
      <left style="thin"/>
      <right style="thin"/>
      <top style="thin"/>
      <bottom style="thin"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3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1" fillId="0" borderId="0" xfId="0" applyFont="1"/>
    <xf numFmtId="0" fontId="2" fillId="2" borderId="0" xfId="1" applyFill="1">
      <alignment horizontal="right" vertical="center" wrapText="1"/>
    </xf>
    <xf numFmtId="0" fontId="3" fillId="2" borderId="0" xfId="2" applyFill="1">
      <alignment horizontal="left" vertical="center" wrapText="1"/>
    </xf>
    <xf numFmtId="0" fontId="5" fillId="2" borderId="0" xfId="5" applyFill="1">
      <alignment horizontal="left" vertical="center" wrapText="1"/>
    </xf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165" fontId="6" fillId="2" borderId="0" xfId="0" applyNumberFormat="1" applyFont="1" applyFill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/>
  </sheetViews>
  <sheetFormatPr defaultRowHeight="15"/>
  <cols>
    <col min="1" max="1" width="32.42188" customWidth="1"/>
    <col min="2" max="2" width="32.42188" customWidth="1"/>
    <col min="3" max="3" width="19.42188" customWidth="1"/>
    <col min="4" max="4" width="19.42188" customWidth="1"/>
    <col min="5" max="5" width="19.4218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3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SUM(C10:C21)</f>
        <v>0</v>
      </c>
      <c r="D6" s="3"/>
      <c r="E6" s="3"/>
    </row>
    <row r="7">
      <c r="A7" s="3"/>
      <c r="B7" s="5" t="s">
        <v>5</v>
      </c>
      <c r="C7" s="6">
        <f>SUM(E10:E21)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000SO 000'!I3</f>
        <v>0</v>
      </c>
      <c r="D10" s="9">
        <f>SUMIFS('SO 000SO 000'!O:O,'SO 000SO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101SO 101'!I3</f>
        <v>0</v>
      </c>
      <c r="D11" s="9">
        <f>SUMIFS('SO 101SO 101'!O:O,'SO 101SO 101'!A:A,"P")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101.1SO 101.1-VRN'!I3</f>
        <v>0</v>
      </c>
      <c r="D12" s="9">
        <f>SUMIFS('SO 101.1SO 101.1-VRN'!O:O,'SO 101.1SO 101.1-VRN'!A:A,"P")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101.1SO.101.1'!I3</f>
        <v>0</v>
      </c>
      <c r="D13" s="9">
        <f>SUMIFS('SO 101.1SO.101.1'!O:O,'SO 101.1SO.101.1'!A:A,"P")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180SO 180'!I3</f>
        <v>0</v>
      </c>
      <c r="D14" s="9">
        <f>SUMIFS('SO 180SO 180'!O:O,'SO 180SO 180'!A:A,"P")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191SO 191'!I3</f>
        <v>0</v>
      </c>
      <c r="D15" s="9">
        <f>SUMIFS('SO 191SO 191'!O:O,'SO 191SO 191'!A:A,"P")</f>
        <v>0</v>
      </c>
      <c r="E15" s="9">
        <f>C15+D15</f>
        <v>0</v>
      </c>
    </row>
    <row r="16">
      <c r="A16" s="8" t="s">
        <v>23</v>
      </c>
      <c r="B16" s="8" t="s">
        <v>22</v>
      </c>
      <c r="C16" s="9">
        <f>'SO 192SO 192'!I3</f>
        <v>0</v>
      </c>
      <c r="D16" s="9">
        <f>SUMIFS('SO 192SO 192'!O:O,'SO 192SO 192'!A:A,"P")</f>
        <v>0</v>
      </c>
      <c r="E16" s="9">
        <f>C16+D16</f>
        <v>0</v>
      </c>
    </row>
    <row r="17">
      <c r="A17" s="8" t="s">
        <v>24</v>
      </c>
      <c r="B17" s="8" t="s">
        <v>25</v>
      </c>
      <c r="C17" s="9">
        <f>'SO 201SO 201'!I3</f>
        <v>0</v>
      </c>
      <c r="D17" s="9">
        <f>SUMIFS('SO 201SO 201'!O:O,'SO 201SO 201'!A:A,"P")</f>
        <v>0</v>
      </c>
      <c r="E17" s="9">
        <f>C17+D17</f>
        <v>0</v>
      </c>
    </row>
    <row r="18">
      <c r="A18" s="8" t="s">
        <v>26</v>
      </c>
      <c r="B18" s="8" t="s">
        <v>27</v>
      </c>
      <c r="C18" s="9">
        <f>'SO 301SO 301'!I3</f>
        <v>0</v>
      </c>
      <c r="D18" s="9">
        <f>SUMIFS('SO 301SO 301'!O:O,'SO 301SO 301'!A:A,"P")</f>
        <v>0</v>
      </c>
      <c r="E18" s="9">
        <f>C18+D18</f>
        <v>0</v>
      </c>
    </row>
    <row r="19">
      <c r="A19" s="8" t="s">
        <v>28</v>
      </c>
      <c r="B19" s="8" t="s">
        <v>29</v>
      </c>
      <c r="C19" s="9">
        <f>'SO 302SO 302'!I3</f>
        <v>0</v>
      </c>
      <c r="D19" s="9">
        <f>SUMIFS('SO 302SO 302'!O:O,'SO 302SO 302'!A:A,"P")</f>
        <v>0</v>
      </c>
      <c r="E19" s="9">
        <f>C19+D19</f>
        <v>0</v>
      </c>
    </row>
    <row r="20">
      <c r="A20" s="8" t="s">
        <v>30</v>
      </c>
      <c r="B20" s="8" t="s">
        <v>31</v>
      </c>
      <c r="C20" s="9">
        <f>'SO 441SO 441'!I3</f>
        <v>0</v>
      </c>
      <c r="D20" s="9">
        <f>SUMIFS('SO 441SO 441'!O:O,'SO 441SO 441'!A:A,"P")</f>
        <v>0</v>
      </c>
      <c r="E20" s="9">
        <f>C20+D20</f>
        <v>0</v>
      </c>
    </row>
    <row r="21">
      <c r="A21" s="8" t="s">
        <v>32</v>
      </c>
      <c r="B21" s="8" t="s">
        <v>33</v>
      </c>
      <c r="C21" s="9">
        <f>'SO 442SO 442'!I3</f>
        <v>0</v>
      </c>
      <c r="D21" s="9">
        <f>SUMIFS('SO 442SO 442'!O:O,'SO 442SO 442'!A:A,"P")</f>
        <v>0</v>
      </c>
      <c r="E21" s="9">
        <f>C21+D21</f>
        <v>0</v>
      </c>
    </row>
  </sheetData>
  <mergeCells count="2">
    <mergeCell ref="B2:B3"/>
    <mergeCell ref="B4:E4"/>
  </mergeCells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34</v>
      </c>
      <c r="F2" s="3"/>
      <c r="G2" s="3"/>
      <c r="H2" s="3"/>
      <c r="I2" s="3"/>
    </row>
    <row r="3" ht="28.5">
      <c r="A3" t="s">
        <v>35</v>
      </c>
      <c r="B3" s="13" t="s">
        <v>36</v>
      </c>
      <c r="C3" s="14" t="s">
        <v>37</v>
      </c>
      <c r="D3" s="15"/>
      <c r="E3" s="13" t="s">
        <v>38</v>
      </c>
      <c r="F3" s="3"/>
      <c r="G3" s="3"/>
      <c r="H3" s="16" t="s">
        <v>26</v>
      </c>
      <c r="I3" s="17">
        <f>SUMIFS(I9:I13,A9:A13,"SD")</f>
        <v>0</v>
      </c>
      <c r="O3">
        <v>0</v>
      </c>
      <c r="P3">
        <v>2</v>
      </c>
    </row>
    <row r="4">
      <c r="A4" t="s">
        <v>39</v>
      </c>
      <c r="B4" s="13" t="s">
        <v>40</v>
      </c>
      <c r="C4" s="14" t="s">
        <v>26</v>
      </c>
      <c r="D4" s="15"/>
      <c r="E4" s="13" t="s">
        <v>27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41</v>
      </c>
      <c r="B5" s="13" t="s">
        <v>42</v>
      </c>
      <c r="C5" s="14" t="s">
        <v>26</v>
      </c>
      <c r="D5" s="15"/>
      <c r="E5" s="13" t="s">
        <v>27</v>
      </c>
      <c r="F5" s="3"/>
      <c r="G5" s="3"/>
      <c r="H5" s="3"/>
      <c r="I5" s="3"/>
      <c r="O5">
        <v>0.20999999999999999</v>
      </c>
    </row>
    <row r="6">
      <c r="A6" s="7" t="s">
        <v>43</v>
      </c>
      <c r="B6" s="7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</row>
    <row r="7">
      <c r="A7" s="7"/>
      <c r="B7" s="7"/>
      <c r="C7" s="7"/>
      <c r="D7" s="7"/>
      <c r="E7" s="7"/>
      <c r="F7" s="7"/>
      <c r="G7" s="7"/>
      <c r="H7" s="7" t="s">
        <v>51</v>
      </c>
      <c r="I7" s="7" t="s">
        <v>52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53</v>
      </c>
      <c r="B9" s="18"/>
      <c r="C9" s="19" t="s">
        <v>54</v>
      </c>
      <c r="D9" s="18"/>
      <c r="E9" s="18" t="s">
        <v>55</v>
      </c>
      <c r="F9" s="18"/>
      <c r="G9" s="18"/>
      <c r="H9" s="18"/>
      <c r="I9" s="20">
        <f>SUMIFS(I10:I13,A10:A13,"P")</f>
        <v>0</v>
      </c>
    </row>
    <row r="10">
      <c r="A10" s="21" t="s">
        <v>56</v>
      </c>
      <c r="B10" s="21">
        <v>1</v>
      </c>
      <c r="C10" s="22" t="s">
        <v>1455</v>
      </c>
      <c r="D10" t="s">
        <v>58</v>
      </c>
      <c r="E10" s="23" t="s">
        <v>1456</v>
      </c>
      <c r="F10" s="24" t="s">
        <v>60</v>
      </c>
      <c r="G10" s="25">
        <v>1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128.25">
      <c r="A11" s="21" t="s">
        <v>61</v>
      </c>
      <c r="E11" s="23" t="s">
        <v>1457</v>
      </c>
    </row>
    <row r="12">
      <c r="A12" s="21" t="s">
        <v>63</v>
      </c>
      <c r="E12" s="28" t="s">
        <v>1458</v>
      </c>
    </row>
    <row r="13">
      <c r="A13" s="21" t="s">
        <v>63</v>
      </c>
      <c r="E13" s="28" t="s">
        <v>65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34</v>
      </c>
      <c r="F2" s="3"/>
      <c r="G2" s="3"/>
      <c r="H2" s="3"/>
      <c r="I2" s="3"/>
    </row>
    <row r="3" ht="28.5">
      <c r="A3" t="s">
        <v>35</v>
      </c>
      <c r="B3" s="13" t="s">
        <v>36</v>
      </c>
      <c r="C3" s="14" t="s">
        <v>37</v>
      </c>
      <c r="D3" s="15"/>
      <c r="E3" s="13" t="s">
        <v>38</v>
      </c>
      <c r="F3" s="3"/>
      <c r="G3" s="3"/>
      <c r="H3" s="16" t="s">
        <v>28</v>
      </c>
      <c r="I3" s="17">
        <f>SUMIFS(I9:I13,A9:A13,"SD")</f>
        <v>0</v>
      </c>
      <c r="O3">
        <v>0</v>
      </c>
      <c r="P3">
        <v>2</v>
      </c>
    </row>
    <row r="4">
      <c r="A4" t="s">
        <v>39</v>
      </c>
      <c r="B4" s="13" t="s">
        <v>40</v>
      </c>
      <c r="C4" s="14" t="s">
        <v>28</v>
      </c>
      <c r="D4" s="15"/>
      <c r="E4" s="13" t="s">
        <v>29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41</v>
      </c>
      <c r="B5" s="13" t="s">
        <v>42</v>
      </c>
      <c r="C5" s="14" t="s">
        <v>28</v>
      </c>
      <c r="D5" s="15"/>
      <c r="E5" s="13" t="s">
        <v>29</v>
      </c>
      <c r="F5" s="3"/>
      <c r="G5" s="3"/>
      <c r="H5" s="3"/>
      <c r="I5" s="3"/>
      <c r="O5">
        <v>0.20999999999999999</v>
      </c>
    </row>
    <row r="6">
      <c r="A6" s="7" t="s">
        <v>43</v>
      </c>
      <c r="B6" s="7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</row>
    <row r="7">
      <c r="A7" s="7"/>
      <c r="B7" s="7"/>
      <c r="C7" s="7"/>
      <c r="D7" s="7"/>
      <c r="E7" s="7"/>
      <c r="F7" s="7"/>
      <c r="G7" s="7"/>
      <c r="H7" s="7" t="s">
        <v>51</v>
      </c>
      <c r="I7" s="7" t="s">
        <v>52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53</v>
      </c>
      <c r="B9" s="18"/>
      <c r="C9" s="19" t="s">
        <v>54</v>
      </c>
      <c r="D9" s="18"/>
      <c r="E9" s="18" t="s">
        <v>55</v>
      </c>
      <c r="F9" s="18"/>
      <c r="G9" s="18"/>
      <c r="H9" s="18"/>
      <c r="I9" s="20">
        <f>SUMIFS(I10:I13,A10:A13,"P")</f>
        <v>0</v>
      </c>
    </row>
    <row r="10">
      <c r="A10" s="21" t="s">
        <v>56</v>
      </c>
      <c r="B10" s="21">
        <v>1</v>
      </c>
      <c r="C10" s="22" t="s">
        <v>1455</v>
      </c>
      <c r="D10" t="s">
        <v>58</v>
      </c>
      <c r="E10" s="23" t="s">
        <v>1456</v>
      </c>
      <c r="F10" s="24" t="s">
        <v>60</v>
      </c>
      <c r="G10" s="25">
        <v>1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128.25">
      <c r="A11" s="21" t="s">
        <v>61</v>
      </c>
      <c r="E11" s="23" t="s">
        <v>1459</v>
      </c>
    </row>
    <row r="12">
      <c r="A12" s="21" t="s">
        <v>63</v>
      </c>
      <c r="E12" s="28" t="s">
        <v>1458</v>
      </c>
    </row>
    <row r="13">
      <c r="A13" s="21" t="s">
        <v>63</v>
      </c>
      <c r="E13" s="28" t="s">
        <v>65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34</v>
      </c>
      <c r="F2" s="3"/>
      <c r="G2" s="3"/>
      <c r="H2" s="3"/>
      <c r="I2" s="3"/>
    </row>
    <row r="3" ht="28.5">
      <c r="A3" t="s">
        <v>35</v>
      </c>
      <c r="B3" s="13" t="s">
        <v>36</v>
      </c>
      <c r="C3" s="14" t="s">
        <v>37</v>
      </c>
      <c r="D3" s="15"/>
      <c r="E3" s="13" t="s">
        <v>38</v>
      </c>
      <c r="F3" s="3"/>
      <c r="G3" s="3"/>
      <c r="H3" s="16" t="s">
        <v>30</v>
      </c>
      <c r="I3" s="17">
        <f>SUMIFS(I9:I24,A9:A24,"SD")</f>
        <v>0</v>
      </c>
      <c r="O3">
        <v>0</v>
      </c>
      <c r="P3">
        <v>2</v>
      </c>
    </row>
    <row r="4">
      <c r="A4" t="s">
        <v>39</v>
      </c>
      <c r="B4" s="13" t="s">
        <v>40</v>
      </c>
      <c r="C4" s="14" t="s">
        <v>30</v>
      </c>
      <c r="D4" s="15"/>
      <c r="E4" s="13" t="s">
        <v>31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41</v>
      </c>
      <c r="B5" s="13" t="s">
        <v>42</v>
      </c>
      <c r="C5" s="14" t="s">
        <v>30</v>
      </c>
      <c r="D5" s="15"/>
      <c r="E5" s="13" t="s">
        <v>31</v>
      </c>
      <c r="F5" s="3"/>
      <c r="G5" s="3"/>
      <c r="H5" s="3"/>
      <c r="I5" s="3"/>
      <c r="O5">
        <v>0.20999999999999999</v>
      </c>
    </row>
    <row r="6">
      <c r="A6" s="7" t="s">
        <v>43</v>
      </c>
      <c r="B6" s="7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</row>
    <row r="7">
      <c r="A7" s="7"/>
      <c r="B7" s="7"/>
      <c r="C7" s="7"/>
      <c r="D7" s="7"/>
      <c r="E7" s="7"/>
      <c r="F7" s="7"/>
      <c r="G7" s="7"/>
      <c r="H7" s="7" t="s">
        <v>51</v>
      </c>
      <c r="I7" s="7" t="s">
        <v>52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53</v>
      </c>
      <c r="B9" s="18"/>
      <c r="C9" s="19" t="s">
        <v>357</v>
      </c>
      <c r="D9" s="18"/>
      <c r="E9" s="18" t="s">
        <v>358</v>
      </c>
      <c r="F9" s="18"/>
      <c r="G9" s="18"/>
      <c r="H9" s="18"/>
      <c r="I9" s="20">
        <f>SUMIFS(I10:I21,A10:A21,"P")</f>
        <v>0</v>
      </c>
    </row>
    <row r="10">
      <c r="A10" s="21" t="s">
        <v>56</v>
      </c>
      <c r="B10" s="21">
        <v>1</v>
      </c>
      <c r="C10" s="22" t="s">
        <v>1460</v>
      </c>
      <c r="D10" t="s">
        <v>58</v>
      </c>
      <c r="E10" s="23" t="s">
        <v>1461</v>
      </c>
      <c r="F10" s="24" t="s">
        <v>187</v>
      </c>
      <c r="G10" s="25">
        <v>170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28.5">
      <c r="A11" s="21" t="s">
        <v>61</v>
      </c>
      <c r="E11" s="23" t="s">
        <v>1462</v>
      </c>
    </row>
    <row r="12" ht="28.5">
      <c r="A12" s="21" t="s">
        <v>56</v>
      </c>
      <c r="B12" s="21">
        <v>2</v>
      </c>
      <c r="C12" s="22" t="s">
        <v>1463</v>
      </c>
      <c r="D12" t="s">
        <v>58</v>
      </c>
      <c r="E12" s="23" t="s">
        <v>1464</v>
      </c>
      <c r="F12" s="24" t="s">
        <v>86</v>
      </c>
      <c r="G12" s="25">
        <v>2</v>
      </c>
      <c r="H12" s="26">
        <v>0</v>
      </c>
      <c r="I12" s="26">
        <f>ROUND(G12*H12,P4)</f>
        <v>0</v>
      </c>
      <c r="O12" s="27">
        <f>I12*0.21</f>
        <v>0</v>
      </c>
      <c r="P12">
        <v>3</v>
      </c>
    </row>
    <row r="13">
      <c r="A13" s="21" t="s">
        <v>61</v>
      </c>
      <c r="E13" s="29" t="s">
        <v>58</v>
      </c>
    </row>
    <row r="14">
      <c r="A14" s="21" t="s">
        <v>56</v>
      </c>
      <c r="B14" s="21">
        <v>3</v>
      </c>
      <c r="C14" s="22" t="s">
        <v>1465</v>
      </c>
      <c r="D14" t="s">
        <v>58</v>
      </c>
      <c r="E14" s="23" t="s">
        <v>1466</v>
      </c>
      <c r="F14" s="24" t="s">
        <v>187</v>
      </c>
      <c r="G14" s="25">
        <v>160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>
      <c r="A15" s="21" t="s">
        <v>61</v>
      </c>
      <c r="E15" s="23" t="s">
        <v>1467</v>
      </c>
    </row>
    <row r="16">
      <c r="A16" s="21" t="s">
        <v>56</v>
      </c>
      <c r="B16" s="21">
        <v>4</v>
      </c>
      <c r="C16" s="22" t="s">
        <v>1468</v>
      </c>
      <c r="D16" t="s">
        <v>58</v>
      </c>
      <c r="E16" s="23" t="s">
        <v>1469</v>
      </c>
      <c r="F16" s="24" t="s">
        <v>86</v>
      </c>
      <c r="G16" s="25">
        <v>3</v>
      </c>
      <c r="H16" s="26">
        <v>0</v>
      </c>
      <c r="I16" s="26">
        <f>ROUND(G16*H16,P4)</f>
        <v>0</v>
      </c>
      <c r="O16" s="27">
        <f>I16*0.21</f>
        <v>0</v>
      </c>
      <c r="P16">
        <v>3</v>
      </c>
    </row>
    <row r="17">
      <c r="A17" s="21" t="s">
        <v>61</v>
      </c>
      <c r="E17" s="23" t="s">
        <v>1470</v>
      </c>
    </row>
    <row r="18">
      <c r="A18" s="21" t="s">
        <v>56</v>
      </c>
      <c r="B18" s="21">
        <v>5</v>
      </c>
      <c r="C18" s="22" t="s">
        <v>1471</v>
      </c>
      <c r="D18" t="s">
        <v>58</v>
      </c>
      <c r="E18" s="23" t="s">
        <v>1472</v>
      </c>
      <c r="F18" s="24" t="s">
        <v>86</v>
      </c>
      <c r="G18" s="25">
        <v>3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>
      <c r="A19" s="21" t="s">
        <v>61</v>
      </c>
      <c r="E19" s="23" t="s">
        <v>1473</v>
      </c>
    </row>
    <row r="20" ht="28.5">
      <c r="A20" s="21" t="s">
        <v>56</v>
      </c>
      <c r="B20" s="21">
        <v>6</v>
      </c>
      <c r="C20" s="22" t="s">
        <v>1474</v>
      </c>
      <c r="D20" t="s">
        <v>58</v>
      </c>
      <c r="E20" s="23" t="s">
        <v>1475</v>
      </c>
      <c r="F20" s="24" t="s">
        <v>86</v>
      </c>
      <c r="G20" s="25">
        <v>1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>
      <c r="A21" s="21" t="s">
        <v>61</v>
      </c>
      <c r="E21" s="23" t="s">
        <v>1476</v>
      </c>
    </row>
    <row r="22">
      <c r="A22" s="18" t="s">
        <v>53</v>
      </c>
      <c r="B22" s="18"/>
      <c r="C22" s="19" t="s">
        <v>375</v>
      </c>
      <c r="D22" s="18"/>
      <c r="E22" s="18" t="s">
        <v>376</v>
      </c>
      <c r="F22" s="18"/>
      <c r="G22" s="18"/>
      <c r="H22" s="18"/>
      <c r="I22" s="20">
        <f>SUMIFS(I23:I24,A23:A24,"P")</f>
        <v>0</v>
      </c>
    </row>
    <row r="23">
      <c r="A23" s="21" t="s">
        <v>56</v>
      </c>
      <c r="B23" s="21">
        <v>7</v>
      </c>
      <c r="C23" s="22" t="s">
        <v>1312</v>
      </c>
      <c r="D23" t="s">
        <v>58</v>
      </c>
      <c r="E23" s="23" t="s">
        <v>1313</v>
      </c>
      <c r="F23" s="24" t="s">
        <v>187</v>
      </c>
      <c r="G23" s="25">
        <v>161</v>
      </c>
      <c r="H23" s="26">
        <v>0</v>
      </c>
      <c r="I23" s="26">
        <f>ROUND(G23*H23,P4)</f>
        <v>0</v>
      </c>
      <c r="O23" s="27">
        <f>I23*0.21</f>
        <v>0</v>
      </c>
      <c r="P23">
        <v>3</v>
      </c>
    </row>
    <row r="24">
      <c r="A24" s="21" t="s">
        <v>61</v>
      </c>
      <c r="E24" s="23" t="s">
        <v>1477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34</v>
      </c>
      <c r="F2" s="3"/>
      <c r="G2" s="3"/>
      <c r="H2" s="3"/>
      <c r="I2" s="3"/>
    </row>
    <row r="3" ht="28.5">
      <c r="A3" t="s">
        <v>35</v>
      </c>
      <c r="B3" s="13" t="s">
        <v>36</v>
      </c>
      <c r="C3" s="14" t="s">
        <v>37</v>
      </c>
      <c r="D3" s="15"/>
      <c r="E3" s="13" t="s">
        <v>38</v>
      </c>
      <c r="F3" s="3"/>
      <c r="G3" s="3"/>
      <c r="H3" s="16" t="s">
        <v>32</v>
      </c>
      <c r="I3" s="17">
        <f>SUMIFS(I9:I99,A9:A99,"SD")</f>
        <v>0</v>
      </c>
      <c r="O3">
        <v>0</v>
      </c>
      <c r="P3">
        <v>2</v>
      </c>
    </row>
    <row r="4">
      <c r="A4" t="s">
        <v>39</v>
      </c>
      <c r="B4" s="13" t="s">
        <v>40</v>
      </c>
      <c r="C4" s="14" t="s">
        <v>32</v>
      </c>
      <c r="D4" s="15"/>
      <c r="E4" s="13" t="s">
        <v>33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41</v>
      </c>
      <c r="B5" s="13" t="s">
        <v>42</v>
      </c>
      <c r="C5" s="14" t="s">
        <v>32</v>
      </c>
      <c r="D5" s="15"/>
      <c r="E5" s="13" t="s">
        <v>33</v>
      </c>
      <c r="F5" s="3"/>
      <c r="G5" s="3"/>
      <c r="H5" s="3"/>
      <c r="I5" s="3"/>
      <c r="O5">
        <v>0.20999999999999999</v>
      </c>
    </row>
    <row r="6">
      <c r="A6" s="7" t="s">
        <v>43</v>
      </c>
      <c r="B6" s="7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</row>
    <row r="7">
      <c r="A7" s="7"/>
      <c r="B7" s="7"/>
      <c r="C7" s="7"/>
      <c r="D7" s="7"/>
      <c r="E7" s="7"/>
      <c r="F7" s="7"/>
      <c r="G7" s="7"/>
      <c r="H7" s="7" t="s">
        <v>51</v>
      </c>
      <c r="I7" s="7" t="s">
        <v>52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53</v>
      </c>
      <c r="B9" s="18"/>
      <c r="C9" s="19" t="s">
        <v>54</v>
      </c>
      <c r="D9" s="18"/>
      <c r="E9" s="18" t="s">
        <v>55</v>
      </c>
      <c r="F9" s="18"/>
      <c r="G9" s="18"/>
      <c r="H9" s="18"/>
      <c r="I9" s="20">
        <f>SUMIFS(I10:I15,A10:A15,"P")</f>
        <v>0</v>
      </c>
    </row>
    <row r="10">
      <c r="A10" s="21" t="s">
        <v>56</v>
      </c>
      <c r="B10" s="21">
        <v>1</v>
      </c>
      <c r="C10" s="22" t="s">
        <v>490</v>
      </c>
      <c r="D10" t="s">
        <v>58</v>
      </c>
      <c r="E10" s="23" t="s">
        <v>491</v>
      </c>
      <c r="F10" s="24" t="s">
        <v>116</v>
      </c>
      <c r="G10" s="25">
        <v>15.885999999999999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>
      <c r="A11" s="21" t="s">
        <v>61</v>
      </c>
      <c r="E11" s="23" t="s">
        <v>1478</v>
      </c>
    </row>
    <row r="12">
      <c r="A12" s="21" t="s">
        <v>63</v>
      </c>
      <c r="E12" s="28" t="s">
        <v>1479</v>
      </c>
    </row>
    <row r="13">
      <c r="A13" s="21" t="s">
        <v>63</v>
      </c>
      <c r="E13" s="28" t="s">
        <v>1480</v>
      </c>
    </row>
    <row r="14">
      <c r="A14" s="21" t="s">
        <v>63</v>
      </c>
      <c r="E14" s="28" t="s">
        <v>1481</v>
      </c>
    </row>
    <row r="15">
      <c r="A15" s="21" t="s">
        <v>63</v>
      </c>
      <c r="E15" s="28" t="s">
        <v>1482</v>
      </c>
    </row>
    <row r="16">
      <c r="A16" s="18" t="s">
        <v>53</v>
      </c>
      <c r="B16" s="18"/>
      <c r="C16" s="19" t="s">
        <v>152</v>
      </c>
      <c r="D16" s="18"/>
      <c r="E16" s="18" t="s">
        <v>153</v>
      </c>
      <c r="F16" s="18"/>
      <c r="G16" s="18"/>
      <c r="H16" s="18"/>
      <c r="I16" s="20">
        <f>SUMIFS(I17:I44,A17:A44,"P")</f>
        <v>0</v>
      </c>
    </row>
    <row r="17">
      <c r="A17" s="21" t="s">
        <v>56</v>
      </c>
      <c r="B17" s="21">
        <v>2</v>
      </c>
      <c r="C17" s="22" t="s">
        <v>1483</v>
      </c>
      <c r="D17" t="s">
        <v>58</v>
      </c>
      <c r="E17" s="23" t="s">
        <v>1484</v>
      </c>
      <c r="F17" s="24" t="s">
        <v>116</v>
      </c>
      <c r="G17" s="25">
        <v>15.885999999999999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61</v>
      </c>
      <c r="E18" s="23" t="s">
        <v>1485</v>
      </c>
    </row>
    <row r="19">
      <c r="A19" s="21" t="s">
        <v>63</v>
      </c>
      <c r="E19" s="28" t="s">
        <v>1479</v>
      </c>
    </row>
    <row r="20">
      <c r="A20" s="21" t="s">
        <v>63</v>
      </c>
      <c r="E20" s="28" t="s">
        <v>1480</v>
      </c>
    </row>
    <row r="21">
      <c r="A21" s="21" t="s">
        <v>63</v>
      </c>
      <c r="E21" s="28" t="s">
        <v>1481</v>
      </c>
    </row>
    <row r="22">
      <c r="A22" s="21" t="s">
        <v>63</v>
      </c>
      <c r="E22" s="28" t="s">
        <v>1482</v>
      </c>
    </row>
    <row r="23">
      <c r="A23" s="21" t="s">
        <v>56</v>
      </c>
      <c r="B23" s="21">
        <v>3</v>
      </c>
      <c r="C23" s="22" t="s">
        <v>535</v>
      </c>
      <c r="D23" t="s">
        <v>58</v>
      </c>
      <c r="E23" s="23" t="s">
        <v>536</v>
      </c>
      <c r="F23" s="24" t="s">
        <v>116</v>
      </c>
      <c r="G23" s="25">
        <v>6</v>
      </c>
      <c r="H23" s="26">
        <v>0</v>
      </c>
      <c r="I23" s="26">
        <f>ROUND(G23*H23,P4)</f>
        <v>0</v>
      </c>
      <c r="O23" s="27">
        <f>I23*0.21</f>
        <v>0</v>
      </c>
      <c r="P23">
        <v>3</v>
      </c>
    </row>
    <row r="24">
      <c r="A24" s="21" t="s">
        <v>61</v>
      </c>
      <c r="E24" s="23" t="s">
        <v>1486</v>
      </c>
    </row>
    <row r="25">
      <c r="A25" s="21" t="s">
        <v>63</v>
      </c>
      <c r="E25" s="28" t="s">
        <v>1487</v>
      </c>
    </row>
    <row r="26">
      <c r="A26" s="21" t="s">
        <v>56</v>
      </c>
      <c r="B26" s="21">
        <v>4</v>
      </c>
      <c r="C26" s="22" t="s">
        <v>541</v>
      </c>
      <c r="D26" t="s">
        <v>58</v>
      </c>
      <c r="E26" s="23" t="s">
        <v>542</v>
      </c>
      <c r="F26" s="24" t="s">
        <v>116</v>
      </c>
      <c r="G26" s="25">
        <v>36.280000000000001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>
      <c r="A27" s="21" t="s">
        <v>61</v>
      </c>
      <c r="E27" s="23" t="s">
        <v>1488</v>
      </c>
    </row>
    <row r="28">
      <c r="A28" s="21" t="s">
        <v>63</v>
      </c>
      <c r="E28" s="28" t="s">
        <v>1489</v>
      </c>
    </row>
    <row r="29">
      <c r="A29" s="21" t="s">
        <v>63</v>
      </c>
      <c r="E29" s="28" t="s">
        <v>1490</v>
      </c>
    </row>
    <row r="30">
      <c r="A30" s="21" t="s">
        <v>63</v>
      </c>
      <c r="E30" s="28" t="s">
        <v>1491</v>
      </c>
    </row>
    <row r="31">
      <c r="A31" s="21" t="s">
        <v>56</v>
      </c>
      <c r="B31" s="21">
        <v>5</v>
      </c>
      <c r="C31" s="22" t="s">
        <v>215</v>
      </c>
      <c r="D31" t="s">
        <v>58</v>
      </c>
      <c r="E31" s="23" t="s">
        <v>216</v>
      </c>
      <c r="F31" s="24" t="s">
        <v>116</v>
      </c>
      <c r="G31" s="25">
        <v>15.885999999999999</v>
      </c>
      <c r="H31" s="26">
        <v>0</v>
      </c>
      <c r="I31" s="26">
        <f>ROUND(G31*H31,P4)</f>
        <v>0</v>
      </c>
      <c r="O31" s="27">
        <f>I31*0.21</f>
        <v>0</v>
      </c>
      <c r="P31">
        <v>3</v>
      </c>
    </row>
    <row r="32">
      <c r="A32" s="21" t="s">
        <v>61</v>
      </c>
      <c r="E32" s="23" t="s">
        <v>1478</v>
      </c>
    </row>
    <row r="33">
      <c r="A33" s="21" t="s">
        <v>63</v>
      </c>
      <c r="E33" s="28" t="s">
        <v>1479</v>
      </c>
    </row>
    <row r="34">
      <c r="A34" s="21" t="s">
        <v>63</v>
      </c>
      <c r="E34" s="28" t="s">
        <v>1480</v>
      </c>
    </row>
    <row r="35">
      <c r="A35" s="21" t="s">
        <v>63</v>
      </c>
      <c r="E35" s="28" t="s">
        <v>1481</v>
      </c>
    </row>
    <row r="36">
      <c r="A36" s="21" t="s">
        <v>63</v>
      </c>
      <c r="E36" s="28" t="s">
        <v>1482</v>
      </c>
    </row>
    <row r="37">
      <c r="A37" s="21" t="s">
        <v>56</v>
      </c>
      <c r="B37" s="21">
        <v>6</v>
      </c>
      <c r="C37" s="22" t="s">
        <v>934</v>
      </c>
      <c r="D37" t="s">
        <v>58</v>
      </c>
      <c r="E37" s="23" t="s">
        <v>935</v>
      </c>
      <c r="F37" s="24" t="s">
        <v>116</v>
      </c>
      <c r="G37" s="25">
        <v>26.393999999999998</v>
      </c>
      <c r="H37" s="26">
        <v>0</v>
      </c>
      <c r="I37" s="26">
        <f>ROUND(G37*H37,P4)</f>
        <v>0</v>
      </c>
      <c r="O37" s="27">
        <f>I37*0.21</f>
        <v>0</v>
      </c>
      <c r="P37">
        <v>3</v>
      </c>
    </row>
    <row r="38">
      <c r="A38" s="21" t="s">
        <v>61</v>
      </c>
      <c r="E38" s="23" t="s">
        <v>1488</v>
      </c>
    </row>
    <row r="39">
      <c r="A39" s="21" t="s">
        <v>63</v>
      </c>
      <c r="E39" s="28" t="s">
        <v>1492</v>
      </c>
    </row>
    <row r="40">
      <c r="A40" s="21" t="s">
        <v>63</v>
      </c>
      <c r="E40" s="28" t="s">
        <v>1493</v>
      </c>
    </row>
    <row r="41">
      <c r="A41" s="21" t="s">
        <v>63</v>
      </c>
      <c r="E41" s="28" t="s">
        <v>1494</v>
      </c>
    </row>
    <row r="42">
      <c r="A42" s="21" t="s">
        <v>56</v>
      </c>
      <c r="B42" s="21">
        <v>7</v>
      </c>
      <c r="C42" s="22" t="s">
        <v>256</v>
      </c>
      <c r="D42" t="s">
        <v>58</v>
      </c>
      <c r="E42" s="23" t="s">
        <v>257</v>
      </c>
      <c r="F42" s="24" t="s">
        <v>116</v>
      </c>
      <c r="G42" s="25">
        <v>8.0500000000000007</v>
      </c>
      <c r="H42" s="26">
        <v>0</v>
      </c>
      <c r="I42" s="26">
        <f>ROUND(G42*H42,P4)</f>
        <v>0</v>
      </c>
      <c r="O42" s="27">
        <f>I42*0.21</f>
        <v>0</v>
      </c>
      <c r="P42">
        <v>3</v>
      </c>
    </row>
    <row r="43">
      <c r="A43" s="21" t="s">
        <v>61</v>
      </c>
      <c r="E43" s="23" t="s">
        <v>1495</v>
      </c>
    </row>
    <row r="44">
      <c r="A44" s="21" t="s">
        <v>63</v>
      </c>
      <c r="E44" s="28" t="s">
        <v>1479</v>
      </c>
    </row>
    <row r="45">
      <c r="A45" s="18" t="s">
        <v>53</v>
      </c>
      <c r="B45" s="18"/>
      <c r="C45" s="19" t="s">
        <v>290</v>
      </c>
      <c r="D45" s="18"/>
      <c r="E45" s="18" t="s">
        <v>291</v>
      </c>
      <c r="F45" s="18"/>
      <c r="G45" s="18"/>
      <c r="H45" s="18"/>
      <c r="I45" s="20">
        <f>SUMIFS(I46:I48,A46:A48,"P")</f>
        <v>0</v>
      </c>
    </row>
    <row r="46">
      <c r="A46" s="21" t="s">
        <v>56</v>
      </c>
      <c r="B46" s="21">
        <v>8</v>
      </c>
      <c r="C46" s="22" t="s">
        <v>1496</v>
      </c>
      <c r="D46" t="s">
        <v>58</v>
      </c>
      <c r="E46" s="23" t="s">
        <v>1497</v>
      </c>
      <c r="F46" s="24" t="s">
        <v>116</v>
      </c>
      <c r="G46" s="25">
        <v>6</v>
      </c>
      <c r="H46" s="26">
        <v>0</v>
      </c>
      <c r="I46" s="26">
        <f>ROUND(G46*H46,P4)</f>
        <v>0</v>
      </c>
      <c r="O46" s="27">
        <f>I46*0.21</f>
        <v>0</v>
      </c>
      <c r="P46">
        <v>3</v>
      </c>
    </row>
    <row r="47" ht="28.5">
      <c r="A47" s="21" t="s">
        <v>61</v>
      </c>
      <c r="E47" s="23" t="s">
        <v>1498</v>
      </c>
    </row>
    <row r="48">
      <c r="A48" s="21" t="s">
        <v>63</v>
      </c>
      <c r="E48" s="28" t="s">
        <v>1487</v>
      </c>
    </row>
    <row r="49">
      <c r="A49" s="18" t="s">
        <v>53</v>
      </c>
      <c r="B49" s="18"/>
      <c r="C49" s="19" t="s">
        <v>297</v>
      </c>
      <c r="D49" s="18"/>
      <c r="E49" s="18" t="s">
        <v>298</v>
      </c>
      <c r="F49" s="18"/>
      <c r="G49" s="18"/>
      <c r="H49" s="18"/>
      <c r="I49" s="20">
        <f>SUMIFS(I50:I52,A50:A52,"P")</f>
        <v>0</v>
      </c>
    </row>
    <row r="50">
      <c r="A50" s="21" t="s">
        <v>56</v>
      </c>
      <c r="B50" s="21">
        <v>9</v>
      </c>
      <c r="C50" s="22" t="s">
        <v>1143</v>
      </c>
      <c r="D50" t="s">
        <v>58</v>
      </c>
      <c r="E50" s="23" t="s">
        <v>1144</v>
      </c>
      <c r="F50" s="24" t="s">
        <v>116</v>
      </c>
      <c r="G50" s="25">
        <v>0.255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>
      <c r="A51" s="21" t="s">
        <v>61</v>
      </c>
      <c r="E51" s="23" t="s">
        <v>1499</v>
      </c>
    </row>
    <row r="52">
      <c r="A52" s="21" t="s">
        <v>63</v>
      </c>
      <c r="E52" s="28" t="s">
        <v>1500</v>
      </c>
    </row>
    <row r="53">
      <c r="A53" s="18" t="s">
        <v>53</v>
      </c>
      <c r="B53" s="18"/>
      <c r="C53" s="19" t="s">
        <v>357</v>
      </c>
      <c r="D53" s="18"/>
      <c r="E53" s="18" t="s">
        <v>358</v>
      </c>
      <c r="F53" s="18"/>
      <c r="G53" s="18"/>
      <c r="H53" s="18"/>
      <c r="I53" s="20">
        <f>SUMIFS(I54:I89,A54:A89,"P")</f>
        <v>0</v>
      </c>
    </row>
    <row r="54">
      <c r="A54" s="21" t="s">
        <v>56</v>
      </c>
      <c r="B54" s="21">
        <v>10</v>
      </c>
      <c r="C54" s="22" t="s">
        <v>1501</v>
      </c>
      <c r="D54" t="s">
        <v>58</v>
      </c>
      <c r="E54" s="23" t="s">
        <v>1502</v>
      </c>
      <c r="F54" s="24" t="s">
        <v>187</v>
      </c>
      <c r="G54" s="25">
        <v>6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 ht="42.75">
      <c r="A55" s="21" t="s">
        <v>61</v>
      </c>
      <c r="E55" s="23" t="s">
        <v>1503</v>
      </c>
    </row>
    <row r="56">
      <c r="A56" s="21" t="s">
        <v>63</v>
      </c>
      <c r="E56" s="28" t="s">
        <v>1504</v>
      </c>
    </row>
    <row r="57">
      <c r="A57" s="21" t="s">
        <v>56</v>
      </c>
      <c r="B57" s="21">
        <v>11</v>
      </c>
      <c r="C57" s="22" t="s">
        <v>1505</v>
      </c>
      <c r="D57" t="s">
        <v>58</v>
      </c>
      <c r="E57" s="23" t="s">
        <v>1506</v>
      </c>
      <c r="F57" s="24" t="s">
        <v>187</v>
      </c>
      <c r="G57" s="25">
        <v>115</v>
      </c>
      <c r="H57" s="26">
        <v>0</v>
      </c>
      <c r="I57" s="26">
        <f>ROUND(G57*H57,P4)</f>
        <v>0</v>
      </c>
      <c r="O57" s="27">
        <f>I57*0.21</f>
        <v>0</v>
      </c>
      <c r="P57">
        <v>3</v>
      </c>
    </row>
    <row r="58" ht="42.75">
      <c r="A58" s="21" t="s">
        <v>61</v>
      </c>
      <c r="E58" s="23" t="s">
        <v>1507</v>
      </c>
    </row>
    <row r="59">
      <c r="A59" s="21" t="s">
        <v>63</v>
      </c>
      <c r="E59" s="28" t="s">
        <v>1508</v>
      </c>
    </row>
    <row r="60">
      <c r="A60" s="21" t="s">
        <v>56</v>
      </c>
      <c r="B60" s="21">
        <v>12</v>
      </c>
      <c r="C60" s="22" t="s">
        <v>1509</v>
      </c>
      <c r="D60" t="s">
        <v>58</v>
      </c>
      <c r="E60" s="23" t="s">
        <v>1510</v>
      </c>
      <c r="F60" s="24" t="s">
        <v>187</v>
      </c>
      <c r="G60" s="25">
        <v>30</v>
      </c>
      <c r="H60" s="26">
        <v>0</v>
      </c>
      <c r="I60" s="26">
        <f>ROUND(G60*H60,P4)</f>
        <v>0</v>
      </c>
      <c r="O60" s="27">
        <f>I60*0.21</f>
        <v>0</v>
      </c>
      <c r="P60">
        <v>3</v>
      </c>
    </row>
    <row r="61" ht="28.5">
      <c r="A61" s="21" t="s">
        <v>61</v>
      </c>
      <c r="E61" s="23" t="s">
        <v>1511</v>
      </c>
    </row>
    <row r="62">
      <c r="A62" s="21" t="s">
        <v>56</v>
      </c>
      <c r="B62" s="21">
        <v>13</v>
      </c>
      <c r="C62" s="22" t="s">
        <v>1512</v>
      </c>
      <c r="D62" t="s">
        <v>58</v>
      </c>
      <c r="E62" s="23" t="s">
        <v>1513</v>
      </c>
      <c r="F62" s="24" t="s">
        <v>187</v>
      </c>
      <c r="G62" s="25">
        <v>46</v>
      </c>
      <c r="H62" s="26">
        <v>0</v>
      </c>
      <c r="I62" s="26">
        <f>ROUND(G62*H62,P4)</f>
        <v>0</v>
      </c>
      <c r="O62" s="27">
        <f>I62*0.21</f>
        <v>0</v>
      </c>
      <c r="P62">
        <v>3</v>
      </c>
    </row>
    <row r="63" ht="42.75">
      <c r="A63" s="21" t="s">
        <v>61</v>
      </c>
      <c r="E63" s="23" t="s">
        <v>1514</v>
      </c>
    </row>
    <row r="64">
      <c r="A64" s="21" t="s">
        <v>63</v>
      </c>
      <c r="E64" s="28" t="s">
        <v>1515</v>
      </c>
    </row>
    <row r="65">
      <c r="A65" s="21" t="s">
        <v>56</v>
      </c>
      <c r="B65" s="21">
        <v>14</v>
      </c>
      <c r="C65" s="22" t="s">
        <v>1516</v>
      </c>
      <c r="D65" t="s">
        <v>58</v>
      </c>
      <c r="E65" s="23" t="s">
        <v>1517</v>
      </c>
      <c r="F65" s="24" t="s">
        <v>187</v>
      </c>
      <c r="G65" s="25">
        <v>192.5</v>
      </c>
      <c r="H65" s="26">
        <v>0</v>
      </c>
      <c r="I65" s="26">
        <f>ROUND(G65*H65,P4)</f>
        <v>0</v>
      </c>
      <c r="O65" s="27">
        <f>I65*0.21</f>
        <v>0</v>
      </c>
      <c r="P65">
        <v>3</v>
      </c>
    </row>
    <row r="66" ht="28.5">
      <c r="A66" s="21" t="s">
        <v>61</v>
      </c>
      <c r="E66" s="23" t="s">
        <v>1518</v>
      </c>
    </row>
    <row r="67">
      <c r="A67" s="21" t="s">
        <v>63</v>
      </c>
      <c r="E67" s="28" t="s">
        <v>1519</v>
      </c>
    </row>
    <row r="68" ht="28.5">
      <c r="A68" s="21" t="s">
        <v>56</v>
      </c>
      <c r="B68" s="21">
        <v>15</v>
      </c>
      <c r="C68" s="22" t="s">
        <v>1463</v>
      </c>
      <c r="D68" t="s">
        <v>58</v>
      </c>
      <c r="E68" s="23" t="s">
        <v>1464</v>
      </c>
      <c r="F68" s="24" t="s">
        <v>86</v>
      </c>
      <c r="G68" s="25">
        <v>10</v>
      </c>
      <c r="H68" s="26">
        <v>0</v>
      </c>
      <c r="I68" s="26">
        <f>ROUND(G68*H68,P4)</f>
        <v>0</v>
      </c>
      <c r="O68" s="27">
        <f>I68*0.21</f>
        <v>0</v>
      </c>
      <c r="P68">
        <v>3</v>
      </c>
    </row>
    <row r="69">
      <c r="A69" s="21" t="s">
        <v>61</v>
      </c>
      <c r="E69" s="23" t="s">
        <v>1520</v>
      </c>
    </row>
    <row r="70">
      <c r="A70" s="21" t="s">
        <v>63</v>
      </c>
      <c r="E70" s="28" t="s">
        <v>1521</v>
      </c>
    </row>
    <row r="71">
      <c r="A71" s="21" t="s">
        <v>56</v>
      </c>
      <c r="B71" s="21">
        <v>16</v>
      </c>
      <c r="C71" s="22" t="s">
        <v>1465</v>
      </c>
      <c r="D71" t="s">
        <v>58</v>
      </c>
      <c r="E71" s="23" t="s">
        <v>1466</v>
      </c>
      <c r="F71" s="24" t="s">
        <v>187</v>
      </c>
      <c r="G71" s="25">
        <v>190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61</v>
      </c>
      <c r="E72" s="23" t="s">
        <v>1522</v>
      </c>
    </row>
    <row r="73">
      <c r="A73" s="21" t="s">
        <v>63</v>
      </c>
      <c r="E73" s="28" t="s">
        <v>1523</v>
      </c>
    </row>
    <row r="74" ht="28.5">
      <c r="A74" s="21" t="s">
        <v>56</v>
      </c>
      <c r="B74" s="21">
        <v>17</v>
      </c>
      <c r="C74" s="22" t="s">
        <v>1524</v>
      </c>
      <c r="D74" t="s">
        <v>58</v>
      </c>
      <c r="E74" s="23" t="s">
        <v>1525</v>
      </c>
      <c r="F74" s="24" t="s">
        <v>86</v>
      </c>
      <c r="G74" s="25">
        <v>4</v>
      </c>
      <c r="H74" s="26">
        <v>0</v>
      </c>
      <c r="I74" s="26">
        <f>ROUND(G74*H74,P4)</f>
        <v>0</v>
      </c>
      <c r="O74" s="27">
        <f>I74*0.21</f>
        <v>0</v>
      </c>
      <c r="P74">
        <v>3</v>
      </c>
    </row>
    <row r="75">
      <c r="A75" s="21" t="s">
        <v>61</v>
      </c>
      <c r="E75" s="23" t="s">
        <v>1526</v>
      </c>
    </row>
    <row r="76">
      <c r="A76" s="21" t="s">
        <v>56</v>
      </c>
      <c r="B76" s="21">
        <v>18</v>
      </c>
      <c r="C76" s="22" t="s">
        <v>1527</v>
      </c>
      <c r="D76" t="s">
        <v>58</v>
      </c>
      <c r="E76" s="23" t="s">
        <v>1528</v>
      </c>
      <c r="F76" s="24" t="s">
        <v>86</v>
      </c>
      <c r="G76" s="25">
        <v>4</v>
      </c>
      <c r="H76" s="26">
        <v>0</v>
      </c>
      <c r="I76" s="26">
        <f>ROUND(G76*H76,P4)</f>
        <v>0</v>
      </c>
      <c r="O76" s="27">
        <f>I76*0.21</f>
        <v>0</v>
      </c>
      <c r="P76">
        <v>3</v>
      </c>
    </row>
    <row r="77">
      <c r="A77" s="21" t="s">
        <v>61</v>
      </c>
      <c r="E77" s="23" t="s">
        <v>1529</v>
      </c>
    </row>
    <row r="78" ht="28.5">
      <c r="A78" s="21" t="s">
        <v>56</v>
      </c>
      <c r="B78" s="21">
        <v>19</v>
      </c>
      <c r="C78" s="22" t="s">
        <v>1530</v>
      </c>
      <c r="D78" t="s">
        <v>58</v>
      </c>
      <c r="E78" s="23" t="s">
        <v>1531</v>
      </c>
      <c r="F78" s="24" t="s">
        <v>86</v>
      </c>
      <c r="G78" s="25">
        <v>4</v>
      </c>
      <c r="H78" s="26">
        <v>0</v>
      </c>
      <c r="I78" s="26">
        <f>ROUND(G78*H78,P4)</f>
        <v>0</v>
      </c>
      <c r="O78" s="27">
        <f>I78*0.21</f>
        <v>0</v>
      </c>
      <c r="P78">
        <v>3</v>
      </c>
    </row>
    <row r="79">
      <c r="A79" s="21" t="s">
        <v>61</v>
      </c>
      <c r="E79" s="23" t="s">
        <v>1532</v>
      </c>
    </row>
    <row r="80">
      <c r="A80" s="21" t="s">
        <v>56</v>
      </c>
      <c r="B80" s="21">
        <v>20</v>
      </c>
      <c r="C80" s="22" t="s">
        <v>1533</v>
      </c>
      <c r="D80" t="s">
        <v>58</v>
      </c>
      <c r="E80" s="23" t="s">
        <v>1534</v>
      </c>
      <c r="F80" s="24" t="s">
        <v>86</v>
      </c>
      <c r="G80" s="25">
        <v>4</v>
      </c>
      <c r="H80" s="26">
        <v>0</v>
      </c>
      <c r="I80" s="26">
        <f>ROUND(G80*H80,P4)</f>
        <v>0</v>
      </c>
      <c r="O80" s="27">
        <f>I80*0.21</f>
        <v>0</v>
      </c>
      <c r="P80">
        <v>3</v>
      </c>
    </row>
    <row r="81">
      <c r="A81" s="21" t="s">
        <v>61</v>
      </c>
      <c r="E81" s="23" t="s">
        <v>1535</v>
      </c>
    </row>
    <row r="82">
      <c r="A82" s="21" t="s">
        <v>56</v>
      </c>
      <c r="B82" s="21">
        <v>21</v>
      </c>
      <c r="C82" s="22" t="s">
        <v>1468</v>
      </c>
      <c r="D82" t="s">
        <v>58</v>
      </c>
      <c r="E82" s="23" t="s">
        <v>1469</v>
      </c>
      <c r="F82" s="24" t="s">
        <v>86</v>
      </c>
      <c r="G82" s="25">
        <v>1</v>
      </c>
      <c r="H82" s="26">
        <v>0</v>
      </c>
      <c r="I82" s="26">
        <f>ROUND(G82*H82,P4)</f>
        <v>0</v>
      </c>
      <c r="O82" s="27">
        <f>I82*0.21</f>
        <v>0</v>
      </c>
      <c r="P82">
        <v>3</v>
      </c>
    </row>
    <row r="83">
      <c r="A83" s="21" t="s">
        <v>61</v>
      </c>
      <c r="E83" s="23" t="s">
        <v>1470</v>
      </c>
    </row>
    <row r="84">
      <c r="A84" s="21" t="s">
        <v>56</v>
      </c>
      <c r="B84" s="21">
        <v>22</v>
      </c>
      <c r="C84" s="22" t="s">
        <v>1471</v>
      </c>
      <c r="D84" t="s">
        <v>58</v>
      </c>
      <c r="E84" s="23" t="s">
        <v>1472</v>
      </c>
      <c r="F84" s="24" t="s">
        <v>86</v>
      </c>
      <c r="G84" s="25">
        <v>1</v>
      </c>
      <c r="H84" s="26">
        <v>0</v>
      </c>
      <c r="I84" s="26">
        <f>ROUND(G84*H84,P4)</f>
        <v>0</v>
      </c>
      <c r="O84" s="27">
        <f>I84*0.21</f>
        <v>0</v>
      </c>
      <c r="P84">
        <v>3</v>
      </c>
    </row>
    <row r="85">
      <c r="A85" s="21" t="s">
        <v>61</v>
      </c>
      <c r="E85" s="23" t="s">
        <v>1473</v>
      </c>
    </row>
    <row r="86" ht="28.5">
      <c r="A86" s="21" t="s">
        <v>56</v>
      </c>
      <c r="B86" s="21">
        <v>23</v>
      </c>
      <c r="C86" s="22" t="s">
        <v>1536</v>
      </c>
      <c r="D86" t="s">
        <v>58</v>
      </c>
      <c r="E86" s="23" t="s">
        <v>1537</v>
      </c>
      <c r="F86" s="24" t="s">
        <v>86</v>
      </c>
      <c r="G86" s="25">
        <v>1</v>
      </c>
      <c r="H86" s="26">
        <v>0</v>
      </c>
      <c r="I86" s="26">
        <f>ROUND(G86*H86,P4)</f>
        <v>0</v>
      </c>
      <c r="O86" s="27">
        <f>I86*0.21</f>
        <v>0</v>
      </c>
      <c r="P86">
        <v>3</v>
      </c>
    </row>
    <row r="87">
      <c r="A87" s="21" t="s">
        <v>61</v>
      </c>
      <c r="E87" s="23" t="s">
        <v>1476</v>
      </c>
    </row>
    <row r="88">
      <c r="A88" s="21" t="s">
        <v>56</v>
      </c>
      <c r="B88" s="21">
        <v>24</v>
      </c>
      <c r="C88" s="22" t="s">
        <v>1538</v>
      </c>
      <c r="D88" t="s">
        <v>58</v>
      </c>
      <c r="E88" s="23" t="s">
        <v>1539</v>
      </c>
      <c r="F88" s="24" t="s">
        <v>86</v>
      </c>
      <c r="G88" s="25">
        <v>1</v>
      </c>
      <c r="H88" s="26">
        <v>0</v>
      </c>
      <c r="I88" s="26">
        <f>ROUND(G88*H88,P4)</f>
        <v>0</v>
      </c>
      <c r="O88" s="27">
        <f>I88*0.21</f>
        <v>0</v>
      </c>
      <c r="P88">
        <v>3</v>
      </c>
    </row>
    <row r="89" ht="28.5">
      <c r="A89" s="21" t="s">
        <v>61</v>
      </c>
      <c r="E89" s="23" t="s">
        <v>1540</v>
      </c>
    </row>
    <row r="90">
      <c r="A90" s="18" t="s">
        <v>53</v>
      </c>
      <c r="B90" s="18"/>
      <c r="C90" s="19" t="s">
        <v>375</v>
      </c>
      <c r="D90" s="18"/>
      <c r="E90" s="18" t="s">
        <v>376</v>
      </c>
      <c r="F90" s="18"/>
      <c r="G90" s="18"/>
      <c r="H90" s="18"/>
      <c r="I90" s="20">
        <f>SUMIFS(I91:I99,A91:A99,"P")</f>
        <v>0</v>
      </c>
    </row>
    <row r="91">
      <c r="A91" s="21" t="s">
        <v>56</v>
      </c>
      <c r="B91" s="21">
        <v>25</v>
      </c>
      <c r="C91" s="22" t="s">
        <v>1541</v>
      </c>
      <c r="D91" t="s">
        <v>58</v>
      </c>
      <c r="E91" s="23" t="s">
        <v>1542</v>
      </c>
      <c r="F91" s="24" t="s">
        <v>187</v>
      </c>
      <c r="G91" s="25">
        <v>24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 ht="28.5">
      <c r="A92" s="21" t="s">
        <v>61</v>
      </c>
      <c r="E92" s="23" t="s">
        <v>1543</v>
      </c>
    </row>
    <row r="93">
      <c r="A93" s="21" t="s">
        <v>63</v>
      </c>
      <c r="E93" s="28" t="s">
        <v>1544</v>
      </c>
    </row>
    <row r="94">
      <c r="A94" s="21" t="s">
        <v>56</v>
      </c>
      <c r="B94" s="21">
        <v>26</v>
      </c>
      <c r="C94" s="22" t="s">
        <v>1312</v>
      </c>
      <c r="D94" t="s">
        <v>58</v>
      </c>
      <c r="E94" s="23" t="s">
        <v>1313</v>
      </c>
      <c r="F94" s="24" t="s">
        <v>187</v>
      </c>
      <c r="G94" s="25">
        <v>19.550000000000001</v>
      </c>
      <c r="H94" s="26">
        <v>0</v>
      </c>
      <c r="I94" s="26">
        <f>ROUND(G94*H94,P4)</f>
        <v>0</v>
      </c>
      <c r="O94" s="27">
        <f>I94*0.21</f>
        <v>0</v>
      </c>
      <c r="P94">
        <v>3</v>
      </c>
    </row>
    <row r="95">
      <c r="A95" s="21" t="s">
        <v>61</v>
      </c>
      <c r="E95" s="23" t="s">
        <v>1545</v>
      </c>
    </row>
    <row r="96">
      <c r="A96" s="21" t="s">
        <v>63</v>
      </c>
      <c r="E96" s="28" t="s">
        <v>1546</v>
      </c>
    </row>
    <row r="97">
      <c r="A97" s="21" t="s">
        <v>56</v>
      </c>
      <c r="B97" s="21">
        <v>27</v>
      </c>
      <c r="C97" s="22" t="s">
        <v>1547</v>
      </c>
      <c r="D97" t="s">
        <v>58</v>
      </c>
      <c r="E97" s="23" t="s">
        <v>1548</v>
      </c>
      <c r="F97" s="24" t="s">
        <v>116</v>
      </c>
      <c r="G97" s="25">
        <v>1.071</v>
      </c>
      <c r="H97" s="26">
        <v>0</v>
      </c>
      <c r="I97" s="26">
        <f>ROUND(G97*H97,P4)</f>
        <v>0</v>
      </c>
      <c r="O97" s="27">
        <f>I97*0.21</f>
        <v>0</v>
      </c>
      <c r="P97">
        <v>3</v>
      </c>
    </row>
    <row r="98">
      <c r="A98" s="21" t="s">
        <v>61</v>
      </c>
      <c r="E98" s="23" t="s">
        <v>1549</v>
      </c>
    </row>
    <row r="99">
      <c r="A99" s="21" t="s">
        <v>63</v>
      </c>
      <c r="E99" s="28" t="s">
        <v>1550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34</v>
      </c>
      <c r="F2" s="3"/>
      <c r="G2" s="3"/>
      <c r="H2" s="3"/>
      <c r="I2" s="3"/>
    </row>
    <row r="3" ht="28.5">
      <c r="A3" t="s">
        <v>35</v>
      </c>
      <c r="B3" s="13" t="s">
        <v>36</v>
      </c>
      <c r="C3" s="14" t="s">
        <v>37</v>
      </c>
      <c r="D3" s="15"/>
      <c r="E3" s="13" t="s">
        <v>38</v>
      </c>
      <c r="F3" s="3"/>
      <c r="G3" s="3"/>
      <c r="H3" s="16" t="s">
        <v>11</v>
      </c>
      <c r="I3" s="17">
        <f>SUMIFS(I9:I73,A9:A73,"SD")</f>
        <v>0</v>
      </c>
      <c r="O3">
        <v>0</v>
      </c>
      <c r="P3">
        <v>2</v>
      </c>
    </row>
    <row r="4">
      <c r="A4" t="s">
        <v>39</v>
      </c>
      <c r="B4" s="13" t="s">
        <v>40</v>
      </c>
      <c r="C4" s="14" t="s">
        <v>11</v>
      </c>
      <c r="D4" s="15"/>
      <c r="E4" s="13" t="s">
        <v>12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41</v>
      </c>
      <c r="B5" s="13" t="s">
        <v>42</v>
      </c>
      <c r="C5" s="14" t="s">
        <v>11</v>
      </c>
      <c r="D5" s="15"/>
      <c r="E5" s="13" t="s">
        <v>12</v>
      </c>
      <c r="F5" s="3"/>
      <c r="G5" s="3"/>
      <c r="H5" s="3"/>
      <c r="I5" s="3"/>
      <c r="O5">
        <v>0.20999999999999999</v>
      </c>
    </row>
    <row r="6">
      <c r="A6" s="7" t="s">
        <v>43</v>
      </c>
      <c r="B6" s="7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</row>
    <row r="7">
      <c r="A7" s="7"/>
      <c r="B7" s="7"/>
      <c r="C7" s="7"/>
      <c r="D7" s="7"/>
      <c r="E7" s="7"/>
      <c r="F7" s="7"/>
      <c r="G7" s="7"/>
      <c r="H7" s="7" t="s">
        <v>51</v>
      </c>
      <c r="I7" s="7" t="s">
        <v>52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53</v>
      </c>
      <c r="B9" s="18"/>
      <c r="C9" s="19" t="s">
        <v>54</v>
      </c>
      <c r="D9" s="18"/>
      <c r="E9" s="18" t="s">
        <v>55</v>
      </c>
      <c r="F9" s="18"/>
      <c r="G9" s="18"/>
      <c r="H9" s="18"/>
      <c r="I9" s="20">
        <f>SUMIFS(I10:I68,A10:A68,"P")</f>
        <v>0</v>
      </c>
    </row>
    <row r="10">
      <c r="A10" s="21" t="s">
        <v>56</v>
      </c>
      <c r="B10" s="21">
        <v>1</v>
      </c>
      <c r="C10" s="22" t="s">
        <v>57</v>
      </c>
      <c r="D10" t="s">
        <v>58</v>
      </c>
      <c r="E10" s="23" t="s">
        <v>59</v>
      </c>
      <c r="F10" s="24" t="s">
        <v>60</v>
      </c>
      <c r="G10" s="25">
        <v>1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185.25">
      <c r="A11" s="21" t="s">
        <v>61</v>
      </c>
      <c r="E11" s="23" t="s">
        <v>62</v>
      </c>
    </row>
    <row r="12">
      <c r="A12" s="21" t="s">
        <v>63</v>
      </c>
      <c r="E12" s="28" t="s">
        <v>64</v>
      </c>
    </row>
    <row r="13">
      <c r="A13" s="21" t="s">
        <v>63</v>
      </c>
      <c r="E13" s="28" t="s">
        <v>65</v>
      </c>
    </row>
    <row r="14">
      <c r="A14" s="21" t="s">
        <v>56</v>
      </c>
      <c r="B14" s="21">
        <v>2</v>
      </c>
      <c r="C14" s="22" t="s">
        <v>66</v>
      </c>
      <c r="D14" t="s">
        <v>58</v>
      </c>
      <c r="E14" s="23" t="s">
        <v>67</v>
      </c>
      <c r="F14" s="24" t="s">
        <v>60</v>
      </c>
      <c r="G14" s="25">
        <v>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>
      <c r="A15" s="21" t="s">
        <v>61</v>
      </c>
      <c r="E15" s="23" t="s">
        <v>68</v>
      </c>
    </row>
    <row r="16">
      <c r="A16" s="21" t="s">
        <v>63</v>
      </c>
      <c r="E16" s="28" t="s">
        <v>64</v>
      </c>
    </row>
    <row r="17">
      <c r="A17" s="21" t="s">
        <v>63</v>
      </c>
      <c r="E17" s="28" t="s">
        <v>65</v>
      </c>
    </row>
    <row r="18">
      <c r="A18" s="21" t="s">
        <v>56</v>
      </c>
      <c r="B18" s="21">
        <v>3</v>
      </c>
      <c r="C18" s="22" t="s">
        <v>69</v>
      </c>
      <c r="D18" t="s">
        <v>58</v>
      </c>
      <c r="E18" s="23" t="s">
        <v>70</v>
      </c>
      <c r="F18" s="24" t="s">
        <v>60</v>
      </c>
      <c r="G18" s="25">
        <v>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28.5">
      <c r="A19" s="21" t="s">
        <v>61</v>
      </c>
      <c r="E19" s="23" t="s">
        <v>71</v>
      </c>
    </row>
    <row r="20">
      <c r="A20" s="21" t="s">
        <v>63</v>
      </c>
      <c r="E20" s="28" t="s">
        <v>64</v>
      </c>
    </row>
    <row r="21">
      <c r="A21" s="21" t="s">
        <v>63</v>
      </c>
      <c r="E21" s="28" t="s">
        <v>65</v>
      </c>
    </row>
    <row r="22">
      <c r="A22" s="21" t="s">
        <v>56</v>
      </c>
      <c r="B22" s="21">
        <v>4</v>
      </c>
      <c r="C22" s="22" t="s">
        <v>72</v>
      </c>
      <c r="D22" s="21" t="s">
        <v>73</v>
      </c>
      <c r="E22" s="23" t="s">
        <v>74</v>
      </c>
      <c r="F22" s="24" t="s">
        <v>60</v>
      </c>
      <c r="G22" s="25">
        <v>1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 ht="42.75">
      <c r="A23" s="21" t="s">
        <v>61</v>
      </c>
      <c r="E23" s="23" t="s">
        <v>75</v>
      </c>
    </row>
    <row r="24">
      <c r="A24" s="21" t="s">
        <v>63</v>
      </c>
      <c r="E24" s="28" t="s">
        <v>64</v>
      </c>
    </row>
    <row r="25">
      <c r="A25" s="21" t="s">
        <v>63</v>
      </c>
      <c r="E25" s="28" t="s">
        <v>65</v>
      </c>
    </row>
    <row r="26">
      <c r="A26" s="21" t="s">
        <v>56</v>
      </c>
      <c r="B26" s="21">
        <v>5</v>
      </c>
      <c r="C26" s="22" t="s">
        <v>76</v>
      </c>
      <c r="D26" t="s">
        <v>58</v>
      </c>
      <c r="E26" s="23" t="s">
        <v>77</v>
      </c>
      <c r="F26" s="24" t="s">
        <v>60</v>
      </c>
      <c r="G26" s="25">
        <v>1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 ht="57">
      <c r="A27" s="21" t="s">
        <v>61</v>
      </c>
      <c r="E27" s="23" t="s">
        <v>78</v>
      </c>
    </row>
    <row r="28">
      <c r="A28" s="21" t="s">
        <v>63</v>
      </c>
      <c r="E28" s="28" t="s">
        <v>64</v>
      </c>
    </row>
    <row r="29">
      <c r="A29" s="21" t="s">
        <v>63</v>
      </c>
      <c r="E29" s="28" t="s">
        <v>65</v>
      </c>
    </row>
    <row r="30">
      <c r="A30" s="21" t="s">
        <v>56</v>
      </c>
      <c r="B30" s="21">
        <v>6</v>
      </c>
      <c r="C30" s="22" t="s">
        <v>79</v>
      </c>
      <c r="D30" s="21" t="s">
        <v>73</v>
      </c>
      <c r="E30" s="23" t="s">
        <v>80</v>
      </c>
      <c r="F30" s="24" t="s">
        <v>60</v>
      </c>
      <c r="G30" s="25">
        <v>1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 ht="28.5">
      <c r="A31" s="21" t="s">
        <v>61</v>
      </c>
      <c r="E31" s="23" t="s">
        <v>81</v>
      </c>
    </row>
    <row r="32">
      <c r="A32" s="21" t="s">
        <v>63</v>
      </c>
      <c r="E32" s="28" t="s">
        <v>64</v>
      </c>
    </row>
    <row r="33">
      <c r="A33" s="21" t="s">
        <v>63</v>
      </c>
      <c r="E33" s="28" t="s">
        <v>65</v>
      </c>
    </row>
    <row r="34">
      <c r="A34" s="21" t="s">
        <v>56</v>
      </c>
      <c r="B34" s="21">
        <v>7</v>
      </c>
      <c r="C34" s="22" t="s">
        <v>79</v>
      </c>
      <c r="D34" s="21" t="s">
        <v>82</v>
      </c>
      <c r="E34" s="23" t="s">
        <v>80</v>
      </c>
      <c r="F34" s="24" t="s">
        <v>60</v>
      </c>
      <c r="G34" s="25">
        <v>1</v>
      </c>
      <c r="H34" s="26">
        <v>0</v>
      </c>
      <c r="I34" s="26">
        <f>ROUND(G34*H34,P4)</f>
        <v>0</v>
      </c>
      <c r="O34" s="27">
        <f>I34*0.21</f>
        <v>0</v>
      </c>
      <c r="P34">
        <v>3</v>
      </c>
    </row>
    <row r="35" ht="28.5">
      <c r="A35" s="21" t="s">
        <v>61</v>
      </c>
      <c r="E35" s="23" t="s">
        <v>83</v>
      </c>
    </row>
    <row r="36">
      <c r="A36" s="21" t="s">
        <v>63</v>
      </c>
      <c r="E36" s="28" t="s">
        <v>64</v>
      </c>
    </row>
    <row r="37">
      <c r="A37" s="21" t="s">
        <v>63</v>
      </c>
      <c r="E37" s="28" t="s">
        <v>65</v>
      </c>
    </row>
    <row r="38">
      <c r="A38" s="21" t="s">
        <v>56</v>
      </c>
      <c r="B38" s="21">
        <v>8</v>
      </c>
      <c r="C38" s="22" t="s">
        <v>84</v>
      </c>
      <c r="D38" s="21" t="s">
        <v>73</v>
      </c>
      <c r="E38" s="23" t="s">
        <v>85</v>
      </c>
      <c r="F38" s="24" t="s">
        <v>86</v>
      </c>
      <c r="G38" s="25">
        <v>1</v>
      </c>
      <c r="H38" s="26">
        <v>0</v>
      </c>
      <c r="I38" s="26">
        <f>ROUND(G38*H38,P4)</f>
        <v>0</v>
      </c>
      <c r="O38" s="27">
        <f>I38*0.21</f>
        <v>0</v>
      </c>
      <c r="P38">
        <v>3</v>
      </c>
    </row>
    <row r="39" ht="28.5">
      <c r="A39" s="21" t="s">
        <v>61</v>
      </c>
      <c r="E39" s="23" t="s">
        <v>87</v>
      </c>
    </row>
    <row r="40">
      <c r="A40" s="21" t="s">
        <v>63</v>
      </c>
      <c r="E40" s="28" t="s">
        <v>64</v>
      </c>
    </row>
    <row r="41">
      <c r="A41" s="21" t="s">
        <v>63</v>
      </c>
      <c r="E41" s="28" t="s">
        <v>65</v>
      </c>
    </row>
    <row r="42">
      <c r="A42" s="21" t="s">
        <v>56</v>
      </c>
      <c r="B42" s="21">
        <v>10</v>
      </c>
      <c r="C42" s="22" t="s">
        <v>88</v>
      </c>
      <c r="D42" s="21" t="s">
        <v>82</v>
      </c>
      <c r="E42" s="23" t="s">
        <v>89</v>
      </c>
      <c r="F42" s="24" t="s">
        <v>60</v>
      </c>
      <c r="G42" s="25">
        <v>1</v>
      </c>
      <c r="H42" s="26">
        <v>0</v>
      </c>
      <c r="I42" s="26">
        <f>ROUND(G42*H42,P4)</f>
        <v>0</v>
      </c>
      <c r="O42" s="27">
        <f>I42*0.21</f>
        <v>0</v>
      </c>
      <c r="P42">
        <v>3</v>
      </c>
    </row>
    <row r="43">
      <c r="A43" s="21" t="s">
        <v>61</v>
      </c>
      <c r="E43" s="23" t="s">
        <v>90</v>
      </c>
    </row>
    <row r="44">
      <c r="A44" s="21" t="s">
        <v>63</v>
      </c>
      <c r="E44" s="28" t="s">
        <v>64</v>
      </c>
    </row>
    <row r="45">
      <c r="A45" s="21" t="s">
        <v>63</v>
      </c>
      <c r="E45" s="28" t="s">
        <v>65</v>
      </c>
    </row>
    <row r="46">
      <c r="A46" s="21" t="s">
        <v>56</v>
      </c>
      <c r="B46" s="21">
        <v>11</v>
      </c>
      <c r="C46" s="22" t="s">
        <v>91</v>
      </c>
      <c r="D46" t="s">
        <v>58</v>
      </c>
      <c r="E46" s="23" t="s">
        <v>92</v>
      </c>
      <c r="F46" s="24" t="s">
        <v>60</v>
      </c>
      <c r="G46" s="25">
        <v>1</v>
      </c>
      <c r="H46" s="26">
        <v>0</v>
      </c>
      <c r="I46" s="26">
        <f>ROUND(G46*H46,P4)</f>
        <v>0</v>
      </c>
      <c r="O46" s="27">
        <f>I46*0.21</f>
        <v>0</v>
      </c>
      <c r="P46">
        <v>3</v>
      </c>
    </row>
    <row r="47">
      <c r="A47" s="21" t="s">
        <v>61</v>
      </c>
      <c r="E47" s="23" t="s">
        <v>93</v>
      </c>
    </row>
    <row r="48">
      <c r="A48" s="21" t="s">
        <v>63</v>
      </c>
      <c r="E48" s="28" t="s">
        <v>94</v>
      </c>
    </row>
    <row r="49">
      <c r="A49" s="21" t="s">
        <v>63</v>
      </c>
      <c r="E49" s="28" t="s">
        <v>65</v>
      </c>
    </row>
    <row r="50">
      <c r="A50" s="21" t="s">
        <v>56</v>
      </c>
      <c r="B50" s="21">
        <v>12</v>
      </c>
      <c r="C50" s="22" t="s">
        <v>95</v>
      </c>
      <c r="D50" t="s">
        <v>58</v>
      </c>
      <c r="E50" s="23" t="s">
        <v>96</v>
      </c>
      <c r="F50" s="24" t="s">
        <v>86</v>
      </c>
      <c r="G50" s="25">
        <v>2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>
      <c r="A51" s="21" t="s">
        <v>61</v>
      </c>
      <c r="E51" s="23" t="s">
        <v>97</v>
      </c>
    </row>
    <row r="52">
      <c r="A52" s="21" t="s">
        <v>63</v>
      </c>
      <c r="E52" s="28" t="s">
        <v>98</v>
      </c>
    </row>
    <row r="53">
      <c r="A53" s="21" t="s">
        <v>63</v>
      </c>
      <c r="E53" s="28" t="s">
        <v>99</v>
      </c>
    </row>
    <row r="54">
      <c r="A54" s="21" t="s">
        <v>56</v>
      </c>
      <c r="B54" s="21">
        <v>13</v>
      </c>
      <c r="C54" s="22" t="s">
        <v>100</v>
      </c>
      <c r="D54" t="s">
        <v>58</v>
      </c>
      <c r="E54" s="23" t="s">
        <v>101</v>
      </c>
      <c r="F54" s="24" t="s">
        <v>60</v>
      </c>
      <c r="G54" s="25">
        <v>1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 ht="114">
      <c r="A55" s="21" t="s">
        <v>61</v>
      </c>
      <c r="E55" s="23" t="s">
        <v>102</v>
      </c>
    </row>
    <row r="56">
      <c r="A56" s="21" t="s">
        <v>63</v>
      </c>
      <c r="E56" s="28" t="s">
        <v>64</v>
      </c>
    </row>
    <row r="57">
      <c r="A57" s="21" t="s">
        <v>63</v>
      </c>
      <c r="E57" s="28" t="s">
        <v>65</v>
      </c>
    </row>
    <row r="58">
      <c r="A58" s="21" t="s">
        <v>56</v>
      </c>
      <c r="B58" s="21">
        <v>14</v>
      </c>
      <c r="C58" s="22" t="s">
        <v>103</v>
      </c>
      <c r="D58" t="s">
        <v>58</v>
      </c>
      <c r="E58" s="23" t="s">
        <v>104</v>
      </c>
      <c r="F58" s="24" t="s">
        <v>60</v>
      </c>
      <c r="G58" s="25">
        <v>1</v>
      </c>
      <c r="H58" s="26">
        <v>0</v>
      </c>
      <c r="I58" s="26">
        <f>ROUND(G58*H58,P4)</f>
        <v>0</v>
      </c>
      <c r="O58" s="27">
        <f>I58*0.21</f>
        <v>0</v>
      </c>
      <c r="P58">
        <v>3</v>
      </c>
    </row>
    <row r="59" ht="28.5">
      <c r="A59" s="21" t="s">
        <v>61</v>
      </c>
      <c r="E59" s="23" t="s">
        <v>105</v>
      </c>
    </row>
    <row r="60">
      <c r="A60" s="21" t="s">
        <v>63</v>
      </c>
      <c r="E60" s="28" t="s">
        <v>94</v>
      </c>
    </row>
    <row r="61">
      <c r="A61" s="21" t="s">
        <v>63</v>
      </c>
      <c r="E61" s="28" t="s">
        <v>65</v>
      </c>
    </row>
    <row r="62">
      <c r="A62" s="21" t="s">
        <v>56</v>
      </c>
      <c r="B62" s="21">
        <v>15</v>
      </c>
      <c r="C62" s="22" t="s">
        <v>106</v>
      </c>
      <c r="D62" t="s">
        <v>58</v>
      </c>
      <c r="E62" s="23" t="s">
        <v>107</v>
      </c>
      <c r="F62" s="24" t="s">
        <v>60</v>
      </c>
      <c r="G62" s="25">
        <v>1</v>
      </c>
      <c r="H62" s="26">
        <v>0</v>
      </c>
      <c r="I62" s="26">
        <f>ROUND(G62*H62,P4)</f>
        <v>0</v>
      </c>
      <c r="O62" s="27">
        <f>I62*0.21</f>
        <v>0</v>
      </c>
      <c r="P62">
        <v>3</v>
      </c>
    </row>
    <row r="63">
      <c r="A63" s="21" t="s">
        <v>61</v>
      </c>
      <c r="E63" s="23" t="s">
        <v>108</v>
      </c>
    </row>
    <row r="64">
      <c r="A64" s="21" t="s">
        <v>63</v>
      </c>
      <c r="E64" s="28" t="s">
        <v>64</v>
      </c>
    </row>
    <row r="65">
      <c r="A65" s="21" t="s">
        <v>56</v>
      </c>
      <c r="B65" s="21">
        <v>16</v>
      </c>
      <c r="C65" s="22" t="s">
        <v>109</v>
      </c>
      <c r="D65" t="s">
        <v>58</v>
      </c>
      <c r="E65" s="23" t="s">
        <v>110</v>
      </c>
      <c r="F65" s="24" t="s">
        <v>60</v>
      </c>
      <c r="G65" s="25">
        <v>1</v>
      </c>
      <c r="H65" s="26">
        <v>0</v>
      </c>
      <c r="I65" s="26">
        <f>ROUND(G65*H65,P4)</f>
        <v>0</v>
      </c>
      <c r="O65" s="27">
        <f>I65*0.21</f>
        <v>0</v>
      </c>
      <c r="P65">
        <v>3</v>
      </c>
    </row>
    <row r="66">
      <c r="A66" s="21" t="s">
        <v>61</v>
      </c>
      <c r="E66" s="23" t="s">
        <v>111</v>
      </c>
    </row>
    <row r="67">
      <c r="A67" s="21" t="s">
        <v>63</v>
      </c>
      <c r="E67" s="28" t="s">
        <v>64</v>
      </c>
    </row>
    <row r="68">
      <c r="A68" s="21" t="s">
        <v>63</v>
      </c>
      <c r="E68" s="28" t="s">
        <v>65</v>
      </c>
    </row>
    <row r="69">
      <c r="A69" s="18" t="s">
        <v>53</v>
      </c>
      <c r="B69" s="18"/>
      <c r="C69" s="19" t="s">
        <v>112</v>
      </c>
      <c r="D69" s="18"/>
      <c r="E69" s="18" t="s">
        <v>113</v>
      </c>
      <c r="F69" s="18"/>
      <c r="G69" s="18"/>
      <c r="H69" s="18"/>
      <c r="I69" s="20">
        <f>SUMIFS(I70:I73,A70:A73,"P")</f>
        <v>0</v>
      </c>
    </row>
    <row r="70">
      <c r="A70" s="21" t="s">
        <v>56</v>
      </c>
      <c r="B70" s="21">
        <v>17</v>
      </c>
      <c r="C70" s="22" t="s">
        <v>114</v>
      </c>
      <c r="D70" t="s">
        <v>58</v>
      </c>
      <c r="E70" s="23" t="s">
        <v>115</v>
      </c>
      <c r="F70" s="24" t="s">
        <v>116</v>
      </c>
      <c r="G70" s="25">
        <v>75</v>
      </c>
      <c r="H70" s="26">
        <v>0</v>
      </c>
      <c r="I70" s="26">
        <f>ROUND(G70*H70,P4)</f>
        <v>0</v>
      </c>
      <c r="O70" s="27">
        <f>I70*0.21</f>
        <v>0</v>
      </c>
      <c r="P70">
        <v>3</v>
      </c>
    </row>
    <row r="71" ht="42.75">
      <c r="A71" s="21" t="s">
        <v>61</v>
      </c>
      <c r="E71" s="23" t="s">
        <v>117</v>
      </c>
    </row>
    <row r="72">
      <c r="A72" s="21" t="s">
        <v>63</v>
      </c>
      <c r="E72" s="28" t="s">
        <v>118</v>
      </c>
    </row>
    <row r="73">
      <c r="A73" s="21" t="s">
        <v>63</v>
      </c>
      <c r="E73" s="28" t="s">
        <v>119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34</v>
      </c>
      <c r="F2" s="3"/>
      <c r="G2" s="3"/>
      <c r="H2" s="3"/>
      <c r="I2" s="3"/>
    </row>
    <row r="3" ht="28.5">
      <c r="A3" t="s">
        <v>35</v>
      </c>
      <c r="B3" s="13" t="s">
        <v>36</v>
      </c>
      <c r="C3" s="14" t="s">
        <v>37</v>
      </c>
      <c r="D3" s="15"/>
      <c r="E3" s="13" t="s">
        <v>38</v>
      </c>
      <c r="F3" s="3"/>
      <c r="G3" s="3"/>
      <c r="H3" s="16" t="s">
        <v>13</v>
      </c>
      <c r="I3" s="17">
        <f>SUMIFS(I9:I319,A9:A319,"SD")</f>
        <v>0</v>
      </c>
      <c r="O3">
        <v>0</v>
      </c>
      <c r="P3">
        <v>2</v>
      </c>
    </row>
    <row r="4">
      <c r="A4" t="s">
        <v>39</v>
      </c>
      <c r="B4" s="13" t="s">
        <v>40</v>
      </c>
      <c r="C4" s="14" t="s">
        <v>13</v>
      </c>
      <c r="D4" s="15"/>
      <c r="E4" s="13" t="s">
        <v>14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41</v>
      </c>
      <c r="B5" s="13" t="s">
        <v>42</v>
      </c>
      <c r="C5" s="14" t="s">
        <v>13</v>
      </c>
      <c r="D5" s="15"/>
      <c r="E5" s="13" t="s">
        <v>14</v>
      </c>
      <c r="F5" s="3"/>
      <c r="G5" s="3"/>
      <c r="H5" s="3"/>
      <c r="I5" s="3"/>
      <c r="O5">
        <v>0.20999999999999999</v>
      </c>
    </row>
    <row r="6">
      <c r="A6" s="7" t="s">
        <v>43</v>
      </c>
      <c r="B6" s="7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</row>
    <row r="7">
      <c r="A7" s="7"/>
      <c r="B7" s="7"/>
      <c r="C7" s="7"/>
      <c r="D7" s="7"/>
      <c r="E7" s="7"/>
      <c r="F7" s="7"/>
      <c r="G7" s="7"/>
      <c r="H7" s="7" t="s">
        <v>51</v>
      </c>
      <c r="I7" s="7" t="s">
        <v>52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53</v>
      </c>
      <c r="B9" s="18"/>
      <c r="C9" s="19" t="s">
        <v>54</v>
      </c>
      <c r="D9" s="18"/>
      <c r="E9" s="18" t="s">
        <v>55</v>
      </c>
      <c r="F9" s="18"/>
      <c r="G9" s="18"/>
      <c r="H9" s="18"/>
      <c r="I9" s="20">
        <f>SUMIFS(I10:I34,A10:A34,"P")</f>
        <v>0</v>
      </c>
    </row>
    <row r="10" ht="28.5">
      <c r="A10" s="21" t="s">
        <v>56</v>
      </c>
      <c r="B10" s="21">
        <v>1</v>
      </c>
      <c r="C10" s="22" t="s">
        <v>120</v>
      </c>
      <c r="D10" t="s">
        <v>58</v>
      </c>
      <c r="E10" s="23" t="s">
        <v>121</v>
      </c>
      <c r="F10" s="24" t="s">
        <v>122</v>
      </c>
      <c r="G10" s="25">
        <v>977.83199999999999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28.5">
      <c r="A11" s="21" t="s">
        <v>61</v>
      </c>
      <c r="E11" s="23" t="s">
        <v>123</v>
      </c>
    </row>
    <row r="12">
      <c r="A12" s="21" t="s">
        <v>63</v>
      </c>
      <c r="E12" s="28" t="s">
        <v>124</v>
      </c>
    </row>
    <row r="13">
      <c r="A13" s="21" t="s">
        <v>63</v>
      </c>
      <c r="E13" s="28" t="s">
        <v>125</v>
      </c>
    </row>
    <row r="14" ht="28.5">
      <c r="A14" s="21" t="s">
        <v>56</v>
      </c>
      <c r="B14" s="21">
        <v>2</v>
      </c>
      <c r="C14" s="22" t="s">
        <v>126</v>
      </c>
      <c r="D14" t="s">
        <v>58</v>
      </c>
      <c r="E14" s="23" t="s">
        <v>127</v>
      </c>
      <c r="F14" s="24" t="s">
        <v>122</v>
      </c>
      <c r="G14" s="25">
        <v>211.44200000000001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42.75">
      <c r="A15" s="21" t="s">
        <v>61</v>
      </c>
      <c r="E15" s="23" t="s">
        <v>128</v>
      </c>
    </row>
    <row r="16">
      <c r="A16" s="21" t="s">
        <v>63</v>
      </c>
      <c r="E16" s="28" t="s">
        <v>129</v>
      </c>
    </row>
    <row r="17">
      <c r="A17" s="21" t="s">
        <v>63</v>
      </c>
      <c r="E17" s="28" t="s">
        <v>130</v>
      </c>
    </row>
    <row r="18" ht="28.5">
      <c r="A18" s="21" t="s">
        <v>56</v>
      </c>
      <c r="B18" s="21">
        <v>3</v>
      </c>
      <c r="C18" s="22" t="s">
        <v>131</v>
      </c>
      <c r="D18" t="s">
        <v>58</v>
      </c>
      <c r="E18" s="23" t="s">
        <v>132</v>
      </c>
      <c r="F18" s="24" t="s">
        <v>122</v>
      </c>
      <c r="G18" s="25">
        <v>218.00200000000001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71.25">
      <c r="A19" s="21" t="s">
        <v>61</v>
      </c>
      <c r="E19" s="23" t="s">
        <v>133</v>
      </c>
    </row>
    <row r="20">
      <c r="A20" s="21" t="s">
        <v>63</v>
      </c>
      <c r="E20" s="28" t="s">
        <v>134</v>
      </c>
    </row>
    <row r="21">
      <c r="A21" s="21" t="s">
        <v>63</v>
      </c>
      <c r="E21" s="28" t="s">
        <v>135</v>
      </c>
    </row>
    <row r="22" ht="28.5">
      <c r="A22" s="21" t="s">
        <v>56</v>
      </c>
      <c r="B22" s="21">
        <v>4</v>
      </c>
      <c r="C22" s="22" t="s">
        <v>136</v>
      </c>
      <c r="D22" t="s">
        <v>58</v>
      </c>
      <c r="E22" s="23" t="s">
        <v>137</v>
      </c>
      <c r="F22" s="24" t="s">
        <v>122</v>
      </c>
      <c r="G22" s="25">
        <v>759.23800000000006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 ht="42.75">
      <c r="A23" s="21" t="s">
        <v>61</v>
      </c>
      <c r="E23" s="23" t="s">
        <v>138</v>
      </c>
    </row>
    <row r="24">
      <c r="A24" s="21" t="s">
        <v>63</v>
      </c>
      <c r="E24" s="28" t="s">
        <v>139</v>
      </c>
    </row>
    <row r="25">
      <c r="A25" s="21" t="s">
        <v>63</v>
      </c>
      <c r="E25" s="28" t="s">
        <v>140</v>
      </c>
    </row>
    <row r="26">
      <c r="A26" s="21" t="s">
        <v>63</v>
      </c>
      <c r="E26" s="28" t="s">
        <v>141</v>
      </c>
    </row>
    <row r="27" ht="28.5">
      <c r="A27" s="21" t="s">
        <v>56</v>
      </c>
      <c r="B27" s="21">
        <v>5</v>
      </c>
      <c r="C27" s="22" t="s">
        <v>142</v>
      </c>
      <c r="D27" s="21" t="s">
        <v>73</v>
      </c>
      <c r="E27" s="23" t="s">
        <v>143</v>
      </c>
      <c r="F27" s="24" t="s">
        <v>122</v>
      </c>
      <c r="G27" s="25">
        <v>52.859999999999999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 ht="57">
      <c r="A28" s="21" t="s">
        <v>61</v>
      </c>
      <c r="E28" s="23" t="s">
        <v>144</v>
      </c>
    </row>
    <row r="29">
      <c r="A29" s="21" t="s">
        <v>63</v>
      </c>
      <c r="E29" s="28" t="s">
        <v>145</v>
      </c>
    </row>
    <row r="30">
      <c r="A30" s="21" t="s">
        <v>63</v>
      </c>
      <c r="E30" s="28" t="s">
        <v>146</v>
      </c>
    </row>
    <row r="31" ht="28.5">
      <c r="A31" s="21" t="s">
        <v>56</v>
      </c>
      <c r="B31" s="21">
        <v>60</v>
      </c>
      <c r="C31" s="22" t="s">
        <v>147</v>
      </c>
      <c r="D31" t="s">
        <v>58</v>
      </c>
      <c r="E31" s="23" t="s">
        <v>148</v>
      </c>
      <c r="F31" s="24" t="s">
        <v>122</v>
      </c>
      <c r="G31" s="25">
        <v>4.2000000000000002</v>
      </c>
      <c r="H31" s="26">
        <v>0</v>
      </c>
      <c r="I31" s="26">
        <f>ROUND(G31*H31,P4)</f>
        <v>0</v>
      </c>
      <c r="O31" s="27">
        <f>I31*0.21</f>
        <v>0</v>
      </c>
      <c r="P31">
        <v>3</v>
      </c>
    </row>
    <row r="32" ht="42.75">
      <c r="A32" s="21" t="s">
        <v>61</v>
      </c>
      <c r="E32" s="23" t="s">
        <v>149</v>
      </c>
    </row>
    <row r="33">
      <c r="A33" s="21" t="s">
        <v>63</v>
      </c>
      <c r="E33" s="28" t="s">
        <v>150</v>
      </c>
    </row>
    <row r="34">
      <c r="A34" s="21" t="s">
        <v>63</v>
      </c>
      <c r="E34" s="28" t="s">
        <v>151</v>
      </c>
    </row>
    <row r="35">
      <c r="A35" s="18" t="s">
        <v>53</v>
      </c>
      <c r="B35" s="18"/>
      <c r="C35" s="19" t="s">
        <v>152</v>
      </c>
      <c r="D35" s="18"/>
      <c r="E35" s="18" t="s">
        <v>153</v>
      </c>
      <c r="F35" s="18"/>
      <c r="G35" s="18"/>
      <c r="H35" s="18"/>
      <c r="I35" s="20">
        <f>SUMIFS(I36:I154,A36:A154,"P")</f>
        <v>0</v>
      </c>
    </row>
    <row r="36">
      <c r="A36" s="21" t="s">
        <v>56</v>
      </c>
      <c r="B36" s="21">
        <v>6</v>
      </c>
      <c r="C36" s="22" t="s">
        <v>154</v>
      </c>
      <c r="D36" t="s">
        <v>58</v>
      </c>
      <c r="E36" s="23" t="s">
        <v>155</v>
      </c>
      <c r="F36" s="24" t="s">
        <v>156</v>
      </c>
      <c r="G36" s="25">
        <v>25</v>
      </c>
      <c r="H36" s="26">
        <v>0</v>
      </c>
      <c r="I36" s="26">
        <f>ROUND(G36*H36,P4)</f>
        <v>0</v>
      </c>
      <c r="O36" s="27">
        <f>I36*0.21</f>
        <v>0</v>
      </c>
      <c r="P36">
        <v>3</v>
      </c>
    </row>
    <row r="37" ht="28.5">
      <c r="A37" s="21" t="s">
        <v>61</v>
      </c>
      <c r="E37" s="23" t="s">
        <v>157</v>
      </c>
    </row>
    <row r="38">
      <c r="A38" s="21" t="s">
        <v>63</v>
      </c>
      <c r="E38" s="28" t="s">
        <v>158</v>
      </c>
    </row>
    <row r="39">
      <c r="A39" s="21" t="s">
        <v>63</v>
      </c>
      <c r="E39" s="28" t="s">
        <v>159</v>
      </c>
    </row>
    <row r="40" ht="28.5">
      <c r="A40" s="21" t="s">
        <v>56</v>
      </c>
      <c r="B40" s="21">
        <v>7</v>
      </c>
      <c r="C40" s="22" t="s">
        <v>160</v>
      </c>
      <c r="D40" t="s">
        <v>58</v>
      </c>
      <c r="E40" s="23" t="s">
        <v>161</v>
      </c>
      <c r="F40" s="24" t="s">
        <v>86</v>
      </c>
      <c r="G40" s="25">
        <v>7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 ht="71.25">
      <c r="A41" s="21" t="s">
        <v>61</v>
      </c>
      <c r="E41" s="23" t="s">
        <v>162</v>
      </c>
    </row>
    <row r="42">
      <c r="A42" s="21" t="s">
        <v>63</v>
      </c>
      <c r="E42" s="28" t="s">
        <v>163</v>
      </c>
    </row>
    <row r="43">
      <c r="A43" s="21" t="s">
        <v>63</v>
      </c>
      <c r="E43" s="28" t="s">
        <v>164</v>
      </c>
    </row>
    <row r="44" ht="28.5">
      <c r="A44" s="21" t="s">
        <v>56</v>
      </c>
      <c r="B44" s="21">
        <v>8</v>
      </c>
      <c r="C44" s="22" t="s">
        <v>165</v>
      </c>
      <c r="D44" t="s">
        <v>58</v>
      </c>
      <c r="E44" s="23" t="s">
        <v>166</v>
      </c>
      <c r="F44" s="24" t="s">
        <v>116</v>
      </c>
      <c r="G44" s="25">
        <v>109.001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71.25">
      <c r="A45" s="21" t="s">
        <v>61</v>
      </c>
      <c r="E45" s="23" t="s">
        <v>167</v>
      </c>
    </row>
    <row r="46" ht="28.5">
      <c r="A46" s="21" t="s">
        <v>63</v>
      </c>
      <c r="E46" s="28" t="s">
        <v>168</v>
      </c>
    </row>
    <row r="47">
      <c r="A47" s="21" t="s">
        <v>63</v>
      </c>
      <c r="E47" s="28" t="s">
        <v>169</v>
      </c>
    </row>
    <row r="48" ht="28.5">
      <c r="A48" s="21" t="s">
        <v>56</v>
      </c>
      <c r="B48" s="21">
        <v>9</v>
      </c>
      <c r="C48" s="22" t="s">
        <v>170</v>
      </c>
      <c r="D48" t="s">
        <v>58</v>
      </c>
      <c r="E48" s="23" t="s">
        <v>171</v>
      </c>
      <c r="F48" s="24" t="s">
        <v>116</v>
      </c>
      <c r="G48" s="25">
        <v>144.58500000000001</v>
      </c>
      <c r="H48" s="26">
        <v>0</v>
      </c>
      <c r="I48" s="26">
        <f>ROUND(G48*H48,P4)</f>
        <v>0</v>
      </c>
      <c r="O48" s="27">
        <f>I48*0.21</f>
        <v>0</v>
      </c>
      <c r="P48">
        <v>3</v>
      </c>
    </row>
    <row r="49" ht="71.25">
      <c r="A49" s="21" t="s">
        <v>61</v>
      </c>
      <c r="E49" s="23" t="s">
        <v>172</v>
      </c>
    </row>
    <row r="50" ht="28.5">
      <c r="A50" s="21" t="s">
        <v>63</v>
      </c>
      <c r="E50" s="28" t="s">
        <v>173</v>
      </c>
    </row>
    <row r="51">
      <c r="A51" s="21" t="s">
        <v>63</v>
      </c>
      <c r="E51" s="28" t="s">
        <v>174</v>
      </c>
    </row>
    <row r="52" ht="28.5">
      <c r="A52" s="21" t="s">
        <v>56</v>
      </c>
      <c r="B52" s="21">
        <v>10</v>
      </c>
      <c r="C52" s="22" t="s">
        <v>175</v>
      </c>
      <c r="D52" t="s">
        <v>58</v>
      </c>
      <c r="E52" s="23" t="s">
        <v>176</v>
      </c>
      <c r="F52" s="24" t="s">
        <v>116</v>
      </c>
      <c r="G52" s="25">
        <v>110.126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 ht="85.5">
      <c r="A53" s="21" t="s">
        <v>61</v>
      </c>
      <c r="E53" s="23" t="s">
        <v>177</v>
      </c>
    </row>
    <row r="54" ht="28.5">
      <c r="A54" s="21" t="s">
        <v>63</v>
      </c>
      <c r="E54" s="28" t="s">
        <v>178</v>
      </c>
    </row>
    <row r="55">
      <c r="A55" s="21" t="s">
        <v>63</v>
      </c>
      <c r="E55" s="28" t="s">
        <v>179</v>
      </c>
    </row>
    <row r="56">
      <c r="A56" s="21" t="s">
        <v>56</v>
      </c>
      <c r="B56" s="21">
        <v>11</v>
      </c>
      <c r="C56" s="22" t="s">
        <v>180</v>
      </c>
      <c r="D56" t="s">
        <v>58</v>
      </c>
      <c r="E56" s="23" t="s">
        <v>181</v>
      </c>
      <c r="F56" s="24" t="s">
        <v>116</v>
      </c>
      <c r="G56" s="25">
        <v>45.465000000000003</v>
      </c>
      <c r="H56" s="26">
        <v>0</v>
      </c>
      <c r="I56" s="26">
        <f>ROUND(G56*H56,P4)</f>
        <v>0</v>
      </c>
      <c r="O56" s="27">
        <f>I56*0.21</f>
        <v>0</v>
      </c>
      <c r="P56">
        <v>3</v>
      </c>
    </row>
    <row r="57" ht="85.5">
      <c r="A57" s="21" t="s">
        <v>61</v>
      </c>
      <c r="E57" s="23" t="s">
        <v>182</v>
      </c>
    </row>
    <row r="58">
      <c r="A58" s="21" t="s">
        <v>63</v>
      </c>
      <c r="E58" s="28" t="s">
        <v>183</v>
      </c>
    </row>
    <row r="59">
      <c r="A59" s="21" t="s">
        <v>63</v>
      </c>
      <c r="E59" s="28" t="s">
        <v>184</v>
      </c>
    </row>
    <row r="60">
      <c r="A60" s="21" t="s">
        <v>56</v>
      </c>
      <c r="B60" s="21">
        <v>12</v>
      </c>
      <c r="C60" s="22" t="s">
        <v>185</v>
      </c>
      <c r="D60" t="s">
        <v>58</v>
      </c>
      <c r="E60" s="23" t="s">
        <v>186</v>
      </c>
      <c r="F60" s="24" t="s">
        <v>187</v>
      </c>
      <c r="G60" s="25">
        <v>13.949999999999999</v>
      </c>
      <c r="H60" s="26">
        <v>0</v>
      </c>
      <c r="I60" s="26">
        <f>ROUND(G60*H60,P4)</f>
        <v>0</v>
      </c>
      <c r="O60" s="27">
        <f>I60*0.21</f>
        <v>0</v>
      </c>
      <c r="P60">
        <v>3</v>
      </c>
    </row>
    <row r="61" ht="28.5">
      <c r="A61" s="21" t="s">
        <v>61</v>
      </c>
      <c r="E61" s="23" t="s">
        <v>188</v>
      </c>
    </row>
    <row r="62">
      <c r="A62" s="21" t="s">
        <v>63</v>
      </c>
      <c r="E62" s="28" t="s">
        <v>189</v>
      </c>
    </row>
    <row r="63">
      <c r="A63" s="21" t="s">
        <v>63</v>
      </c>
      <c r="E63" s="28" t="s">
        <v>190</v>
      </c>
    </row>
    <row r="64">
      <c r="A64" s="21" t="s">
        <v>56</v>
      </c>
      <c r="B64" s="21">
        <v>13</v>
      </c>
      <c r="C64" s="22" t="s">
        <v>191</v>
      </c>
      <c r="D64" t="s">
        <v>58</v>
      </c>
      <c r="E64" s="23" t="s">
        <v>192</v>
      </c>
      <c r="F64" s="24" t="s">
        <v>116</v>
      </c>
      <c r="G64" s="25">
        <v>721.60000000000002</v>
      </c>
      <c r="H64" s="26">
        <v>0</v>
      </c>
      <c r="I64" s="26">
        <f>ROUND(G64*H64,P4)</f>
        <v>0</v>
      </c>
      <c r="O64" s="27">
        <f>I64*0.21</f>
        <v>0</v>
      </c>
      <c r="P64">
        <v>3</v>
      </c>
    </row>
    <row r="65" ht="42.75">
      <c r="A65" s="21" t="s">
        <v>61</v>
      </c>
      <c r="E65" s="23" t="s">
        <v>193</v>
      </c>
    </row>
    <row r="66">
      <c r="A66" s="21" t="s">
        <v>63</v>
      </c>
      <c r="E66" s="28" t="s">
        <v>194</v>
      </c>
    </row>
    <row r="67">
      <c r="A67" s="21" t="s">
        <v>63</v>
      </c>
      <c r="E67" s="28" t="s">
        <v>195</v>
      </c>
    </row>
    <row r="68">
      <c r="A68" s="21" t="s">
        <v>63</v>
      </c>
      <c r="E68" s="28" t="s">
        <v>196</v>
      </c>
    </row>
    <row r="69">
      <c r="A69" s="21" t="s">
        <v>63</v>
      </c>
      <c r="E69" s="28" t="s">
        <v>197</v>
      </c>
    </row>
    <row r="70">
      <c r="A70" s="21" t="s">
        <v>63</v>
      </c>
      <c r="E70" s="28" t="s">
        <v>198</v>
      </c>
    </row>
    <row r="71">
      <c r="A71" s="21" t="s">
        <v>56</v>
      </c>
      <c r="B71" s="21">
        <v>14</v>
      </c>
      <c r="C71" s="22" t="s">
        <v>199</v>
      </c>
      <c r="D71" t="s">
        <v>58</v>
      </c>
      <c r="E71" s="23" t="s">
        <v>200</v>
      </c>
      <c r="F71" s="24" t="s">
        <v>116</v>
      </c>
      <c r="G71" s="25">
        <v>135.91999999999999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 ht="28.5">
      <c r="A72" s="21" t="s">
        <v>61</v>
      </c>
      <c r="E72" s="23" t="s">
        <v>201</v>
      </c>
    </row>
    <row r="73">
      <c r="A73" s="21" t="s">
        <v>63</v>
      </c>
      <c r="E73" s="28" t="s">
        <v>202</v>
      </c>
    </row>
    <row r="74">
      <c r="A74" s="21" t="s">
        <v>63</v>
      </c>
      <c r="E74" s="28" t="s">
        <v>203</v>
      </c>
    </row>
    <row r="75">
      <c r="A75" s="21" t="s">
        <v>56</v>
      </c>
      <c r="B75" s="21">
        <v>15</v>
      </c>
      <c r="C75" s="22" t="s">
        <v>204</v>
      </c>
      <c r="D75" t="s">
        <v>58</v>
      </c>
      <c r="E75" s="23" t="s">
        <v>205</v>
      </c>
      <c r="F75" s="24" t="s">
        <v>116</v>
      </c>
      <c r="G75" s="25">
        <v>464.166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61</v>
      </c>
      <c r="E76" s="29" t="s">
        <v>58</v>
      </c>
    </row>
    <row r="77">
      <c r="A77" s="21" t="s">
        <v>63</v>
      </c>
      <c r="E77" s="28" t="s">
        <v>206</v>
      </c>
    </row>
    <row r="78" ht="28.5">
      <c r="A78" s="21" t="s">
        <v>63</v>
      </c>
      <c r="E78" s="28" t="s">
        <v>207</v>
      </c>
    </row>
    <row r="79" ht="42.75">
      <c r="A79" s="21" t="s">
        <v>63</v>
      </c>
      <c r="E79" s="28" t="s">
        <v>208</v>
      </c>
    </row>
    <row r="80">
      <c r="A80" s="21" t="s">
        <v>63</v>
      </c>
      <c r="E80" s="28" t="s">
        <v>209</v>
      </c>
    </row>
    <row r="81">
      <c r="A81" s="21" t="s">
        <v>56</v>
      </c>
      <c r="B81" s="21">
        <v>16</v>
      </c>
      <c r="C81" s="22" t="s">
        <v>210</v>
      </c>
      <c r="D81" t="s">
        <v>58</v>
      </c>
      <c r="E81" s="23" t="s">
        <v>211</v>
      </c>
      <c r="F81" s="24" t="s">
        <v>116</v>
      </c>
      <c r="G81" s="25">
        <v>24.75</v>
      </c>
      <c r="H81" s="26">
        <v>0</v>
      </c>
      <c r="I81" s="26">
        <f>ROUND(G81*H81,P4)</f>
        <v>0</v>
      </c>
      <c r="O81" s="27">
        <f>I81*0.21</f>
        <v>0</v>
      </c>
      <c r="P81">
        <v>3</v>
      </c>
    </row>
    <row r="82" ht="57">
      <c r="A82" s="21" t="s">
        <v>61</v>
      </c>
      <c r="E82" s="23" t="s">
        <v>212</v>
      </c>
    </row>
    <row r="83" ht="28.5">
      <c r="A83" s="21" t="s">
        <v>63</v>
      </c>
      <c r="E83" s="28" t="s">
        <v>213</v>
      </c>
    </row>
    <row r="84">
      <c r="A84" s="21" t="s">
        <v>63</v>
      </c>
      <c r="E84" s="28" t="s">
        <v>214</v>
      </c>
    </row>
    <row r="85">
      <c r="A85" s="21" t="s">
        <v>56</v>
      </c>
      <c r="B85" s="21">
        <v>17</v>
      </c>
      <c r="C85" s="22" t="s">
        <v>215</v>
      </c>
      <c r="D85" t="s">
        <v>58</v>
      </c>
      <c r="E85" s="23" t="s">
        <v>216</v>
      </c>
      <c r="F85" s="24" t="s">
        <v>116</v>
      </c>
      <c r="G85" s="25">
        <v>488.916</v>
      </c>
      <c r="H85" s="26">
        <v>0</v>
      </c>
      <c r="I85" s="26">
        <f>ROUND(G85*H85,P4)</f>
        <v>0</v>
      </c>
      <c r="O85" s="27">
        <f>I85*0.21</f>
        <v>0</v>
      </c>
      <c r="P85">
        <v>3</v>
      </c>
    </row>
    <row r="86">
      <c r="A86" s="21" t="s">
        <v>61</v>
      </c>
      <c r="E86" s="23" t="s">
        <v>217</v>
      </c>
    </row>
    <row r="87">
      <c r="A87" s="21" t="s">
        <v>63</v>
      </c>
      <c r="E87" s="28" t="s">
        <v>218</v>
      </c>
    </row>
    <row r="88">
      <c r="A88" s="21" t="s">
        <v>63</v>
      </c>
      <c r="E88" s="28" t="s">
        <v>219</v>
      </c>
    </row>
    <row r="89">
      <c r="A89" s="21" t="s">
        <v>63</v>
      </c>
      <c r="E89" s="28" t="s">
        <v>220</v>
      </c>
    </row>
    <row r="90">
      <c r="A90" s="21" t="s">
        <v>56</v>
      </c>
      <c r="B90" s="21">
        <v>18</v>
      </c>
      <c r="C90" s="22" t="s">
        <v>221</v>
      </c>
      <c r="D90"/>
      <c r="E90" s="23" t="s">
        <v>222</v>
      </c>
      <c r="F90" s="24" t="s">
        <v>116</v>
      </c>
      <c r="G90" s="25">
        <v>84.284999999999997</v>
      </c>
      <c r="H90" s="26">
        <v>0</v>
      </c>
      <c r="I90" s="26">
        <f>ROUND(G90*H90,P4)</f>
        <v>0</v>
      </c>
      <c r="O90" s="27">
        <f>I90*0.21</f>
        <v>0</v>
      </c>
      <c r="P90">
        <v>3</v>
      </c>
    </row>
    <row r="91" ht="114">
      <c r="A91" s="21" t="s">
        <v>61</v>
      </c>
      <c r="E91" s="23" t="s">
        <v>223</v>
      </c>
    </row>
    <row r="92">
      <c r="A92" s="21" t="s">
        <v>63</v>
      </c>
      <c r="E92" s="28" t="s">
        <v>224</v>
      </c>
    </row>
    <row r="93">
      <c r="A93" s="21" t="s">
        <v>63</v>
      </c>
      <c r="E93" s="28" t="s">
        <v>225</v>
      </c>
    </row>
    <row r="94">
      <c r="A94" s="21" t="s">
        <v>63</v>
      </c>
      <c r="E94" s="28" t="s">
        <v>226</v>
      </c>
    </row>
    <row r="95">
      <c r="A95" s="21" t="s">
        <v>63</v>
      </c>
      <c r="E95" s="28" t="s">
        <v>227</v>
      </c>
    </row>
    <row r="96">
      <c r="A96" s="21" t="s">
        <v>63</v>
      </c>
      <c r="E96" s="28" t="s">
        <v>228</v>
      </c>
    </row>
    <row r="97">
      <c r="A97" s="21" t="s">
        <v>63</v>
      </c>
      <c r="E97" s="28" t="s">
        <v>229</v>
      </c>
    </row>
    <row r="98">
      <c r="A98" s="21" t="s">
        <v>63</v>
      </c>
      <c r="E98" s="28" t="s">
        <v>230</v>
      </c>
    </row>
    <row r="99">
      <c r="A99" s="21" t="s">
        <v>63</v>
      </c>
      <c r="E99" s="28" t="s">
        <v>231</v>
      </c>
    </row>
    <row r="100">
      <c r="A100" s="21" t="s">
        <v>63</v>
      </c>
      <c r="E100" s="28" t="s">
        <v>232</v>
      </c>
    </row>
    <row r="101">
      <c r="A101" s="21" t="s">
        <v>63</v>
      </c>
      <c r="E101" s="28" t="s">
        <v>233</v>
      </c>
    </row>
    <row r="102">
      <c r="A102" s="21" t="s">
        <v>63</v>
      </c>
      <c r="E102" s="28" t="s">
        <v>234</v>
      </c>
    </row>
    <row r="103">
      <c r="A103" s="21" t="s">
        <v>63</v>
      </c>
      <c r="E103" s="28" t="s">
        <v>235</v>
      </c>
    </row>
    <row r="104">
      <c r="A104" s="21" t="s">
        <v>56</v>
      </c>
      <c r="B104" s="21">
        <v>19</v>
      </c>
      <c r="C104" s="22" t="s">
        <v>236</v>
      </c>
      <c r="D104" t="s">
        <v>58</v>
      </c>
      <c r="E104" s="23" t="s">
        <v>237</v>
      </c>
      <c r="F104" s="24" t="s">
        <v>116</v>
      </c>
      <c r="G104" s="25">
        <v>23.024000000000001</v>
      </c>
      <c r="H104" s="26">
        <v>0</v>
      </c>
      <c r="I104" s="26">
        <f>ROUND(G104*H104,P4)</f>
        <v>0</v>
      </c>
      <c r="O104" s="27">
        <f>I104*0.21</f>
        <v>0</v>
      </c>
      <c r="P104">
        <v>3</v>
      </c>
    </row>
    <row r="105" ht="42.75">
      <c r="A105" s="21" t="s">
        <v>61</v>
      </c>
      <c r="E105" s="23" t="s">
        <v>238</v>
      </c>
    </row>
    <row r="106">
      <c r="A106" s="21" t="s">
        <v>63</v>
      </c>
      <c r="E106" s="28" t="s">
        <v>224</v>
      </c>
    </row>
    <row r="107">
      <c r="A107" s="21" t="s">
        <v>63</v>
      </c>
      <c r="E107" s="28" t="s">
        <v>239</v>
      </c>
    </row>
    <row r="108">
      <c r="A108" s="21" t="s">
        <v>63</v>
      </c>
      <c r="E108" s="28" t="s">
        <v>240</v>
      </c>
    </row>
    <row r="109">
      <c r="A109" s="21" t="s">
        <v>63</v>
      </c>
      <c r="E109" s="28" t="s">
        <v>241</v>
      </c>
    </row>
    <row r="110">
      <c r="A110" s="21" t="s">
        <v>63</v>
      </c>
      <c r="E110" s="28" t="s">
        <v>242</v>
      </c>
    </row>
    <row r="111">
      <c r="A111" s="21" t="s">
        <v>63</v>
      </c>
      <c r="E111" s="28" t="s">
        <v>243</v>
      </c>
    </row>
    <row r="112">
      <c r="A112" s="21" t="s">
        <v>63</v>
      </c>
      <c r="E112" s="28" t="s">
        <v>244</v>
      </c>
    </row>
    <row r="113">
      <c r="A113" s="21" t="s">
        <v>63</v>
      </c>
      <c r="E113" s="28" t="s">
        <v>245</v>
      </c>
    </row>
    <row r="114">
      <c r="A114" s="21" t="s">
        <v>63</v>
      </c>
      <c r="E114" s="28" t="s">
        <v>246</v>
      </c>
    </row>
    <row r="115">
      <c r="A115" s="21" t="s">
        <v>63</v>
      </c>
      <c r="E115" s="28" t="s">
        <v>247</v>
      </c>
    </row>
    <row r="116">
      <c r="A116" s="21" t="s">
        <v>63</v>
      </c>
      <c r="E116" s="28" t="s">
        <v>234</v>
      </c>
    </row>
    <row r="117">
      <c r="A117" s="21" t="s">
        <v>63</v>
      </c>
      <c r="E117" s="28" t="s">
        <v>248</v>
      </c>
    </row>
    <row r="118">
      <c r="A118" s="21" t="s">
        <v>56</v>
      </c>
      <c r="B118" s="21">
        <v>20</v>
      </c>
      <c r="C118" s="22" t="s">
        <v>249</v>
      </c>
      <c r="D118" t="s">
        <v>58</v>
      </c>
      <c r="E118" s="23" t="s">
        <v>250</v>
      </c>
      <c r="F118" s="24" t="s">
        <v>116</v>
      </c>
      <c r="G118" s="25">
        <v>155.822</v>
      </c>
      <c r="H118" s="26">
        <v>0</v>
      </c>
      <c r="I118" s="26">
        <f>ROUND(G118*H118,P4)</f>
        <v>0</v>
      </c>
      <c r="O118" s="27">
        <f>I118*0.21</f>
        <v>0</v>
      </c>
      <c r="P118">
        <v>3</v>
      </c>
    </row>
    <row r="119" ht="28.5">
      <c r="A119" s="21" t="s">
        <v>61</v>
      </c>
      <c r="E119" s="23" t="s">
        <v>251</v>
      </c>
    </row>
    <row r="120" ht="28.5">
      <c r="A120" s="21" t="s">
        <v>63</v>
      </c>
      <c r="E120" s="28" t="s">
        <v>252</v>
      </c>
    </row>
    <row r="121" ht="28.5">
      <c r="A121" s="21" t="s">
        <v>63</v>
      </c>
      <c r="E121" s="28" t="s">
        <v>253</v>
      </c>
    </row>
    <row r="122" ht="28.5">
      <c r="A122" s="21" t="s">
        <v>63</v>
      </c>
      <c r="E122" s="28" t="s">
        <v>254</v>
      </c>
    </row>
    <row r="123">
      <c r="A123" s="21" t="s">
        <v>63</v>
      </c>
      <c r="E123" s="28" t="s">
        <v>255</v>
      </c>
    </row>
    <row r="124">
      <c r="A124" s="21" t="s">
        <v>56</v>
      </c>
      <c r="B124" s="21">
        <v>21</v>
      </c>
      <c r="C124" s="22" t="s">
        <v>256</v>
      </c>
      <c r="D124" t="s">
        <v>58</v>
      </c>
      <c r="E124" s="23" t="s">
        <v>257</v>
      </c>
      <c r="F124" s="24" t="s">
        <v>116</v>
      </c>
      <c r="G124" s="25">
        <v>9</v>
      </c>
      <c r="H124" s="26">
        <v>0</v>
      </c>
      <c r="I124" s="26">
        <f>ROUND(G124*H124,P4)</f>
        <v>0</v>
      </c>
      <c r="O124" s="27">
        <f>I124*0.21</f>
        <v>0</v>
      </c>
      <c r="P124">
        <v>3</v>
      </c>
    </row>
    <row r="125" ht="28.5">
      <c r="A125" s="21" t="s">
        <v>61</v>
      </c>
      <c r="E125" s="23" t="s">
        <v>258</v>
      </c>
    </row>
    <row r="126">
      <c r="A126" s="21" t="s">
        <v>63</v>
      </c>
      <c r="E126" s="28" t="s">
        <v>259</v>
      </c>
    </row>
    <row r="127">
      <c r="A127" s="21" t="s">
        <v>63</v>
      </c>
      <c r="E127" s="28" t="s">
        <v>260</v>
      </c>
    </row>
    <row r="128">
      <c r="A128" s="21" t="s">
        <v>56</v>
      </c>
      <c r="B128" s="21">
        <v>22</v>
      </c>
      <c r="C128" s="22" t="s">
        <v>261</v>
      </c>
      <c r="D128" t="s">
        <v>58</v>
      </c>
      <c r="E128" s="23" t="s">
        <v>262</v>
      </c>
      <c r="F128" s="24" t="s">
        <v>156</v>
      </c>
      <c r="G128" s="25">
        <v>722.92499999999995</v>
      </c>
      <c r="H128" s="26">
        <v>0</v>
      </c>
      <c r="I128" s="26">
        <f>ROUND(G128*H128,P4)</f>
        <v>0</v>
      </c>
      <c r="O128" s="27">
        <f>I128*0.21</f>
        <v>0</v>
      </c>
      <c r="P128">
        <v>3</v>
      </c>
    </row>
    <row r="129">
      <c r="A129" s="21" t="s">
        <v>61</v>
      </c>
      <c r="E129" s="23" t="s">
        <v>263</v>
      </c>
    </row>
    <row r="130">
      <c r="A130" s="21" t="s">
        <v>63</v>
      </c>
      <c r="E130" s="28" t="s">
        <v>264</v>
      </c>
    </row>
    <row r="131">
      <c r="A131" s="21" t="s">
        <v>63</v>
      </c>
      <c r="E131" s="28" t="s">
        <v>265</v>
      </c>
    </row>
    <row r="132">
      <c r="A132" s="21" t="s">
        <v>56</v>
      </c>
      <c r="B132" s="21">
        <v>23</v>
      </c>
      <c r="C132" s="22" t="s">
        <v>266</v>
      </c>
      <c r="D132" t="s">
        <v>58</v>
      </c>
      <c r="E132" s="23" t="s">
        <v>267</v>
      </c>
      <c r="F132" s="24" t="s">
        <v>156</v>
      </c>
      <c r="G132" s="25">
        <v>679.60000000000002</v>
      </c>
      <c r="H132" s="26">
        <v>0</v>
      </c>
      <c r="I132" s="26">
        <f>ROUND(G132*H132,P4)</f>
        <v>0</v>
      </c>
      <c r="O132" s="27">
        <f>I132*0.21</f>
        <v>0</v>
      </c>
      <c r="P132">
        <v>3</v>
      </c>
    </row>
    <row r="133" ht="42.75">
      <c r="A133" s="21" t="s">
        <v>61</v>
      </c>
      <c r="E133" s="23" t="s">
        <v>268</v>
      </c>
    </row>
    <row r="134">
      <c r="A134" s="21" t="s">
        <v>63</v>
      </c>
      <c r="E134" s="28" t="s">
        <v>269</v>
      </c>
    </row>
    <row r="135">
      <c r="A135" s="21" t="s">
        <v>63</v>
      </c>
      <c r="E135" s="28" t="s">
        <v>270</v>
      </c>
    </row>
    <row r="136">
      <c r="A136" s="21" t="s">
        <v>63</v>
      </c>
      <c r="E136" s="28" t="s">
        <v>196</v>
      </c>
    </row>
    <row r="137">
      <c r="A137" s="21" t="s">
        <v>63</v>
      </c>
      <c r="E137" s="28" t="s">
        <v>197</v>
      </c>
    </row>
    <row r="138">
      <c r="A138" s="21" t="s">
        <v>63</v>
      </c>
      <c r="E138" s="28" t="s">
        <v>271</v>
      </c>
    </row>
    <row r="139">
      <c r="A139" s="21" t="s">
        <v>56</v>
      </c>
      <c r="B139" s="21">
        <v>24</v>
      </c>
      <c r="C139" s="22" t="s">
        <v>272</v>
      </c>
      <c r="D139" t="s">
        <v>58</v>
      </c>
      <c r="E139" s="23" t="s">
        <v>273</v>
      </c>
      <c r="F139" s="24" t="s">
        <v>156</v>
      </c>
      <c r="G139" s="25">
        <v>679.60000000000002</v>
      </c>
      <c r="H139" s="26">
        <v>0</v>
      </c>
      <c r="I139" s="26">
        <f>ROUND(G139*H139,P4)</f>
        <v>0</v>
      </c>
      <c r="O139" s="27">
        <f>I139*0.21</f>
        <v>0</v>
      </c>
      <c r="P139">
        <v>3</v>
      </c>
    </row>
    <row r="140">
      <c r="A140" s="21" t="s">
        <v>61</v>
      </c>
      <c r="E140" s="23" t="s">
        <v>274</v>
      </c>
    </row>
    <row r="141">
      <c r="A141" s="21" t="s">
        <v>63</v>
      </c>
      <c r="E141" s="28" t="s">
        <v>275</v>
      </c>
    </row>
    <row r="142">
      <c r="A142" s="21" t="s">
        <v>63</v>
      </c>
      <c r="E142" s="28" t="s">
        <v>271</v>
      </c>
    </row>
    <row r="143">
      <c r="A143" s="21" t="s">
        <v>56</v>
      </c>
      <c r="B143" s="21">
        <v>25</v>
      </c>
      <c r="C143" s="22" t="s">
        <v>276</v>
      </c>
      <c r="D143" t="s">
        <v>58</v>
      </c>
      <c r="E143" s="23" t="s">
        <v>277</v>
      </c>
      <c r="F143" s="24" t="s">
        <v>156</v>
      </c>
      <c r="G143" s="25">
        <v>2718.4000000000001</v>
      </c>
      <c r="H143" s="26">
        <v>0</v>
      </c>
      <c r="I143" s="26">
        <f>ROUND(G143*H143,P4)</f>
        <v>0</v>
      </c>
      <c r="O143" s="27">
        <f>I143*0.21</f>
        <v>0</v>
      </c>
      <c r="P143">
        <v>3</v>
      </c>
    </row>
    <row r="144">
      <c r="A144" s="21" t="s">
        <v>61</v>
      </c>
      <c r="E144" s="23" t="s">
        <v>278</v>
      </c>
    </row>
    <row r="145">
      <c r="A145" s="21" t="s">
        <v>63</v>
      </c>
      <c r="E145" s="28" t="s">
        <v>279</v>
      </c>
    </row>
    <row r="146">
      <c r="A146" s="21" t="s">
        <v>63</v>
      </c>
      <c r="E146" s="28" t="s">
        <v>280</v>
      </c>
    </row>
    <row r="147">
      <c r="A147" s="21" t="s">
        <v>56</v>
      </c>
      <c r="B147" s="21">
        <v>26</v>
      </c>
      <c r="C147" s="22" t="s">
        <v>281</v>
      </c>
      <c r="D147" t="s">
        <v>58</v>
      </c>
      <c r="E147" s="23" t="s">
        <v>282</v>
      </c>
      <c r="F147" s="24" t="s">
        <v>86</v>
      </c>
      <c r="G147" s="25">
        <v>36</v>
      </c>
      <c r="H147" s="26">
        <v>0</v>
      </c>
      <c r="I147" s="26">
        <f>ROUND(G147*H147,P4)</f>
        <v>0</v>
      </c>
      <c r="O147" s="27">
        <f>I147*0.21</f>
        <v>0</v>
      </c>
      <c r="P147">
        <v>3</v>
      </c>
    </row>
    <row r="148" ht="28.5">
      <c r="A148" s="21" t="s">
        <v>61</v>
      </c>
      <c r="E148" s="23" t="s">
        <v>283</v>
      </c>
    </row>
    <row r="149">
      <c r="A149" s="21" t="s">
        <v>63</v>
      </c>
      <c r="E149" s="28" t="s">
        <v>284</v>
      </c>
    </row>
    <row r="150">
      <c r="A150" s="21" t="s">
        <v>63</v>
      </c>
      <c r="E150" s="28" t="s">
        <v>285</v>
      </c>
    </row>
    <row r="151" ht="28.5">
      <c r="A151" s="21" t="s">
        <v>56</v>
      </c>
      <c r="B151" s="21">
        <v>27</v>
      </c>
      <c r="C151" s="22" t="s">
        <v>286</v>
      </c>
      <c r="D151" t="s">
        <v>58</v>
      </c>
      <c r="E151" s="23" t="s">
        <v>287</v>
      </c>
      <c r="F151" s="24" t="s">
        <v>86</v>
      </c>
      <c r="G151" s="25">
        <v>9</v>
      </c>
      <c r="H151" s="26">
        <v>0</v>
      </c>
      <c r="I151" s="26">
        <f>ROUND(G151*H151,P4)</f>
        <v>0</v>
      </c>
      <c r="O151" s="27">
        <f>I151*0.21</f>
        <v>0</v>
      </c>
      <c r="P151">
        <v>3</v>
      </c>
    </row>
    <row r="152" ht="85.5">
      <c r="A152" s="21" t="s">
        <v>61</v>
      </c>
      <c r="E152" s="23" t="s">
        <v>288</v>
      </c>
    </row>
    <row r="153">
      <c r="A153" s="21" t="s">
        <v>63</v>
      </c>
      <c r="E153" s="28" t="s">
        <v>289</v>
      </c>
    </row>
    <row r="154">
      <c r="A154" s="21" t="s">
        <v>63</v>
      </c>
      <c r="E154" s="28" t="s">
        <v>260</v>
      </c>
    </row>
    <row r="155">
      <c r="A155" s="18" t="s">
        <v>53</v>
      </c>
      <c r="B155" s="18"/>
      <c r="C155" s="19" t="s">
        <v>290</v>
      </c>
      <c r="D155" s="18"/>
      <c r="E155" s="18" t="s">
        <v>291</v>
      </c>
      <c r="F155" s="18"/>
      <c r="G155" s="18"/>
      <c r="H155" s="18"/>
      <c r="I155" s="20">
        <f>SUMIFS(I156:I159,A156:A159,"P")</f>
        <v>0</v>
      </c>
    </row>
    <row r="156">
      <c r="A156" s="21" t="s">
        <v>56</v>
      </c>
      <c r="B156" s="21">
        <v>28</v>
      </c>
      <c r="C156" s="22" t="s">
        <v>292</v>
      </c>
      <c r="D156" t="s">
        <v>58</v>
      </c>
      <c r="E156" s="23" t="s">
        <v>293</v>
      </c>
      <c r="F156" s="24" t="s">
        <v>156</v>
      </c>
      <c r="G156" s="25">
        <v>90</v>
      </c>
      <c r="H156" s="26">
        <v>0</v>
      </c>
      <c r="I156" s="26">
        <f>ROUND(G156*H156,P4)</f>
        <v>0</v>
      </c>
      <c r="O156" s="27">
        <f>I156*0.21</f>
        <v>0</v>
      </c>
      <c r="P156">
        <v>3</v>
      </c>
    </row>
    <row r="157" ht="28.5">
      <c r="A157" s="21" t="s">
        <v>61</v>
      </c>
      <c r="E157" s="23" t="s">
        <v>294</v>
      </c>
    </row>
    <row r="158">
      <c r="A158" s="21" t="s">
        <v>63</v>
      </c>
      <c r="E158" s="28" t="s">
        <v>295</v>
      </c>
    </row>
    <row r="159">
      <c r="A159" s="21" t="s">
        <v>63</v>
      </c>
      <c r="E159" s="28" t="s">
        <v>296</v>
      </c>
    </row>
    <row r="160">
      <c r="A160" s="18" t="s">
        <v>53</v>
      </c>
      <c r="B160" s="18"/>
      <c r="C160" s="19" t="s">
        <v>297</v>
      </c>
      <c r="D160" s="18"/>
      <c r="E160" s="18" t="s">
        <v>298</v>
      </c>
      <c r="F160" s="18"/>
      <c r="G160" s="18"/>
      <c r="H160" s="18"/>
      <c r="I160" s="20">
        <f>SUMIFS(I161:I164,A161:A164,"P")</f>
        <v>0</v>
      </c>
    </row>
    <row r="161">
      <c r="A161" s="21" t="s">
        <v>56</v>
      </c>
      <c r="B161" s="21">
        <v>29</v>
      </c>
      <c r="C161" s="22" t="s">
        <v>299</v>
      </c>
      <c r="D161" t="s">
        <v>58</v>
      </c>
      <c r="E161" s="23" t="s">
        <v>300</v>
      </c>
      <c r="F161" s="24" t="s">
        <v>116</v>
      </c>
      <c r="G161" s="25">
        <v>2.25</v>
      </c>
      <c r="H161" s="26">
        <v>0</v>
      </c>
      <c r="I161" s="26">
        <f>ROUND(G161*H161,P4)</f>
        <v>0</v>
      </c>
      <c r="O161" s="27">
        <f>I161*0.21</f>
        <v>0</v>
      </c>
      <c r="P161">
        <v>3</v>
      </c>
    </row>
    <row r="162">
      <c r="A162" s="21" t="s">
        <v>61</v>
      </c>
      <c r="E162" s="23" t="s">
        <v>301</v>
      </c>
    </row>
    <row r="163">
      <c r="A163" s="21" t="s">
        <v>63</v>
      </c>
      <c r="E163" s="28" t="s">
        <v>302</v>
      </c>
    </row>
    <row r="164">
      <c r="A164" s="21" t="s">
        <v>63</v>
      </c>
      <c r="E164" s="28" t="s">
        <v>303</v>
      </c>
    </row>
    <row r="165">
      <c r="A165" s="18" t="s">
        <v>53</v>
      </c>
      <c r="B165" s="18"/>
      <c r="C165" s="19" t="s">
        <v>112</v>
      </c>
      <c r="D165" s="18"/>
      <c r="E165" s="18" t="s">
        <v>113</v>
      </c>
      <c r="F165" s="18"/>
      <c r="G165" s="18"/>
      <c r="H165" s="18"/>
      <c r="I165" s="20">
        <f>SUMIFS(I166:I213,A166:A213,"P")</f>
        <v>0</v>
      </c>
    </row>
    <row r="166">
      <c r="A166" s="21" t="s">
        <v>56</v>
      </c>
      <c r="B166" s="21">
        <v>30</v>
      </c>
      <c r="C166" s="22" t="s">
        <v>304</v>
      </c>
      <c r="D166" s="21" t="s">
        <v>73</v>
      </c>
      <c r="E166" s="23" t="s">
        <v>305</v>
      </c>
      <c r="F166" s="24" t="s">
        <v>156</v>
      </c>
      <c r="G166" s="25">
        <v>764.48400000000004</v>
      </c>
      <c r="H166" s="26">
        <v>0</v>
      </c>
      <c r="I166" s="26">
        <f>ROUND(G166*H166,P4)</f>
        <v>0</v>
      </c>
      <c r="O166" s="27">
        <f>I166*0.21</f>
        <v>0</v>
      </c>
      <c r="P166">
        <v>3</v>
      </c>
    </row>
    <row r="167" ht="57">
      <c r="A167" s="21" t="s">
        <v>61</v>
      </c>
      <c r="E167" s="23" t="s">
        <v>306</v>
      </c>
    </row>
    <row r="168">
      <c r="A168" s="21" t="s">
        <v>63</v>
      </c>
      <c r="E168" s="28" t="s">
        <v>307</v>
      </c>
    </row>
    <row r="169">
      <c r="A169" s="21" t="s">
        <v>63</v>
      </c>
      <c r="E169" s="28" t="s">
        <v>308</v>
      </c>
    </row>
    <row r="170">
      <c r="A170" s="21" t="s">
        <v>63</v>
      </c>
      <c r="E170" s="28" t="s">
        <v>309</v>
      </c>
    </row>
    <row r="171">
      <c r="A171" s="21" t="s">
        <v>56</v>
      </c>
      <c r="B171" s="21">
        <v>31</v>
      </c>
      <c r="C171" s="22" t="s">
        <v>304</v>
      </c>
      <c r="D171" s="21" t="s">
        <v>82</v>
      </c>
      <c r="E171" s="23" t="s">
        <v>305</v>
      </c>
      <c r="F171" s="24" t="s">
        <v>156</v>
      </c>
      <c r="G171" s="25">
        <v>782.226</v>
      </c>
      <c r="H171" s="26">
        <v>0</v>
      </c>
      <c r="I171" s="26">
        <f>ROUND(G171*H171,P4)</f>
        <v>0</v>
      </c>
      <c r="O171" s="27">
        <f>I171*0.21</f>
        <v>0</v>
      </c>
      <c r="P171">
        <v>3</v>
      </c>
    </row>
    <row r="172" ht="57">
      <c r="A172" s="21" t="s">
        <v>61</v>
      </c>
      <c r="E172" s="23" t="s">
        <v>310</v>
      </c>
    </row>
    <row r="173">
      <c r="A173" s="21" t="s">
        <v>63</v>
      </c>
      <c r="E173" s="28" t="s">
        <v>311</v>
      </c>
    </row>
    <row r="174">
      <c r="A174" s="21" t="s">
        <v>63</v>
      </c>
      <c r="E174" s="28" t="s">
        <v>308</v>
      </c>
    </row>
    <row r="175">
      <c r="A175" s="21" t="s">
        <v>63</v>
      </c>
      <c r="E175" s="28" t="s">
        <v>312</v>
      </c>
    </row>
    <row r="176">
      <c r="A176" s="21" t="s">
        <v>56</v>
      </c>
      <c r="B176" s="21">
        <v>32</v>
      </c>
      <c r="C176" s="22" t="s">
        <v>313</v>
      </c>
      <c r="D176"/>
      <c r="E176" s="23" t="s">
        <v>314</v>
      </c>
      <c r="F176" s="24" t="s">
        <v>156</v>
      </c>
      <c r="G176" s="25">
        <v>64.424999999999997</v>
      </c>
      <c r="H176" s="26">
        <v>0</v>
      </c>
      <c r="I176" s="26">
        <f>ROUND(G176*H176,P4)</f>
        <v>0</v>
      </c>
      <c r="O176" s="27">
        <f>I176*0.21</f>
        <v>0</v>
      </c>
      <c r="P176">
        <v>3</v>
      </c>
    </row>
    <row r="177" ht="99.75">
      <c r="A177" s="21" t="s">
        <v>61</v>
      </c>
      <c r="E177" s="23" t="s">
        <v>315</v>
      </c>
    </row>
    <row r="178">
      <c r="A178" s="21" t="s">
        <v>63</v>
      </c>
      <c r="E178" s="28" t="s">
        <v>316</v>
      </c>
    </row>
    <row r="179">
      <c r="A179" s="21" t="s">
        <v>63</v>
      </c>
      <c r="E179" s="28" t="s">
        <v>317</v>
      </c>
    </row>
    <row r="180">
      <c r="A180" s="21" t="s">
        <v>63</v>
      </c>
      <c r="E180" s="28" t="s">
        <v>318</v>
      </c>
    </row>
    <row r="181">
      <c r="A181" s="21" t="s">
        <v>63</v>
      </c>
      <c r="E181" s="28" t="s">
        <v>319</v>
      </c>
    </row>
    <row r="182">
      <c r="A182" s="21" t="s">
        <v>63</v>
      </c>
      <c r="E182" s="28" t="s">
        <v>320</v>
      </c>
    </row>
    <row r="183">
      <c r="A183" s="21" t="s">
        <v>63</v>
      </c>
      <c r="E183" s="28" t="s">
        <v>321</v>
      </c>
    </row>
    <row r="184">
      <c r="A184" s="21" t="s">
        <v>63</v>
      </c>
      <c r="E184" s="28" t="s">
        <v>322</v>
      </c>
    </row>
    <row r="185">
      <c r="A185" s="21" t="s">
        <v>63</v>
      </c>
      <c r="E185" s="28" t="s">
        <v>323</v>
      </c>
    </row>
    <row r="186">
      <c r="A186" s="21" t="s">
        <v>63</v>
      </c>
      <c r="E186" s="28" t="s">
        <v>324</v>
      </c>
    </row>
    <row r="187">
      <c r="A187" s="21" t="s">
        <v>63</v>
      </c>
      <c r="E187" s="28" t="s">
        <v>325</v>
      </c>
    </row>
    <row r="188">
      <c r="A188" s="21" t="s">
        <v>63</v>
      </c>
      <c r="E188" s="28" t="s">
        <v>326</v>
      </c>
    </row>
    <row r="189">
      <c r="A189" s="21" t="s">
        <v>63</v>
      </c>
      <c r="E189" s="28" t="s">
        <v>327</v>
      </c>
    </row>
    <row r="190">
      <c r="A190" s="21" t="s">
        <v>56</v>
      </c>
      <c r="B190" s="21">
        <v>33</v>
      </c>
      <c r="C190" s="22" t="s">
        <v>328</v>
      </c>
      <c r="D190" t="s">
        <v>58</v>
      </c>
      <c r="E190" s="23" t="s">
        <v>329</v>
      </c>
      <c r="F190" s="24" t="s">
        <v>156</v>
      </c>
      <c r="G190" s="25">
        <v>782.48400000000004</v>
      </c>
      <c r="H190" s="26">
        <v>0</v>
      </c>
      <c r="I190" s="26">
        <f>ROUND(G190*H190,P4)</f>
        <v>0</v>
      </c>
      <c r="O190" s="27">
        <f>I190*0.21</f>
        <v>0</v>
      </c>
      <c r="P190">
        <v>3</v>
      </c>
    </row>
    <row r="191" ht="42.75">
      <c r="A191" s="21" t="s">
        <v>61</v>
      </c>
      <c r="E191" s="23" t="s">
        <v>330</v>
      </c>
    </row>
    <row r="192">
      <c r="A192" s="21" t="s">
        <v>63</v>
      </c>
      <c r="E192" s="28" t="s">
        <v>331</v>
      </c>
    </row>
    <row r="193">
      <c r="A193" s="21" t="s">
        <v>63</v>
      </c>
      <c r="E193" s="28" t="s">
        <v>332</v>
      </c>
    </row>
    <row r="194">
      <c r="A194" s="21" t="s">
        <v>56</v>
      </c>
      <c r="B194" s="21">
        <v>34</v>
      </c>
      <c r="C194" s="22" t="s">
        <v>333</v>
      </c>
      <c r="D194" t="s">
        <v>58</v>
      </c>
      <c r="E194" s="23" t="s">
        <v>334</v>
      </c>
      <c r="F194" s="24" t="s">
        <v>156</v>
      </c>
      <c r="G194" s="25">
        <v>1493.346</v>
      </c>
      <c r="H194" s="26">
        <v>0</v>
      </c>
      <c r="I194" s="26">
        <f>ROUND(G194*H194,P4)</f>
        <v>0</v>
      </c>
      <c r="O194" s="27">
        <f>I194*0.21</f>
        <v>0</v>
      </c>
      <c r="P194">
        <v>3</v>
      </c>
    </row>
    <row r="195" ht="57">
      <c r="A195" s="21" t="s">
        <v>61</v>
      </c>
      <c r="E195" s="23" t="s">
        <v>335</v>
      </c>
    </row>
    <row r="196">
      <c r="A196" s="21" t="s">
        <v>63</v>
      </c>
      <c r="E196" s="28" t="s">
        <v>336</v>
      </c>
    </row>
    <row r="197">
      <c r="A197" s="21" t="s">
        <v>63</v>
      </c>
      <c r="E197" s="28" t="s">
        <v>337</v>
      </c>
    </row>
    <row r="198">
      <c r="A198" s="21" t="s">
        <v>63</v>
      </c>
      <c r="E198" s="28" t="s">
        <v>338</v>
      </c>
    </row>
    <row r="199" ht="28.5">
      <c r="A199" s="21" t="s">
        <v>56</v>
      </c>
      <c r="B199" s="21">
        <v>35</v>
      </c>
      <c r="C199" s="22" t="s">
        <v>339</v>
      </c>
      <c r="D199" t="s">
        <v>58</v>
      </c>
      <c r="E199" s="23" t="s">
        <v>340</v>
      </c>
      <c r="F199" s="24" t="s">
        <v>156</v>
      </c>
      <c r="G199" s="25">
        <v>749.17499999999995</v>
      </c>
      <c r="H199" s="26">
        <v>0</v>
      </c>
      <c r="I199" s="26">
        <f>ROUND(G199*H199,P4)</f>
        <v>0</v>
      </c>
      <c r="O199" s="27">
        <f>I199*0.21</f>
        <v>0</v>
      </c>
      <c r="P199">
        <v>3</v>
      </c>
    </row>
    <row r="200" ht="42.75">
      <c r="A200" s="21" t="s">
        <v>61</v>
      </c>
      <c r="E200" s="23" t="s">
        <v>341</v>
      </c>
    </row>
    <row r="201">
      <c r="A201" s="21" t="s">
        <v>63</v>
      </c>
      <c r="E201" s="28" t="s">
        <v>342</v>
      </c>
    </row>
    <row r="202">
      <c r="A202" s="21" t="s">
        <v>63</v>
      </c>
      <c r="E202" s="28" t="s">
        <v>343</v>
      </c>
    </row>
    <row r="203">
      <c r="A203" s="21" t="s">
        <v>63</v>
      </c>
      <c r="E203" s="28" t="s">
        <v>344</v>
      </c>
    </row>
    <row r="204">
      <c r="A204" s="21" t="s">
        <v>56</v>
      </c>
      <c r="B204" s="21">
        <v>36</v>
      </c>
      <c r="C204" s="22" t="s">
        <v>345</v>
      </c>
      <c r="D204" t="s">
        <v>58</v>
      </c>
      <c r="E204" s="23" t="s">
        <v>346</v>
      </c>
      <c r="F204" s="24" t="s">
        <v>156</v>
      </c>
      <c r="G204" s="25">
        <v>744.17100000000005</v>
      </c>
      <c r="H204" s="26">
        <v>0</v>
      </c>
      <c r="I204" s="26">
        <f>ROUND(G204*H204,P4)</f>
        <v>0</v>
      </c>
      <c r="O204" s="27">
        <f>I204*0.21</f>
        <v>0</v>
      </c>
      <c r="P204">
        <v>3</v>
      </c>
    </row>
    <row r="205" ht="57">
      <c r="A205" s="21" t="s">
        <v>61</v>
      </c>
      <c r="E205" s="23" t="s">
        <v>347</v>
      </c>
    </row>
    <row r="206">
      <c r="A206" s="21" t="s">
        <v>63</v>
      </c>
      <c r="E206" s="28" t="s">
        <v>348</v>
      </c>
    </row>
    <row r="207">
      <c r="A207" s="21" t="s">
        <v>63</v>
      </c>
      <c r="E207" s="28" t="s">
        <v>349</v>
      </c>
    </row>
    <row r="208">
      <c r="A208" s="21" t="s">
        <v>63</v>
      </c>
      <c r="E208" s="28" t="s">
        <v>350</v>
      </c>
    </row>
    <row r="209" ht="28.5">
      <c r="A209" s="21" t="s">
        <v>56</v>
      </c>
      <c r="B209" s="21">
        <v>37</v>
      </c>
      <c r="C209" s="22" t="s">
        <v>351</v>
      </c>
      <c r="D209"/>
      <c r="E209" s="23" t="s">
        <v>352</v>
      </c>
      <c r="F209" s="24" t="s">
        <v>156</v>
      </c>
      <c r="G209" s="25">
        <v>749.952</v>
      </c>
      <c r="H209" s="26">
        <v>0</v>
      </c>
      <c r="I209" s="26">
        <f>ROUND(G209*H209,P4)</f>
        <v>0</v>
      </c>
      <c r="O209" s="27">
        <f>I209*0.21</f>
        <v>0</v>
      </c>
      <c r="P209">
        <v>3</v>
      </c>
    </row>
    <row r="210" ht="57">
      <c r="A210" s="21" t="s">
        <v>61</v>
      </c>
      <c r="E210" s="23" t="s">
        <v>353</v>
      </c>
    </row>
    <row r="211">
      <c r="A211" s="21" t="s">
        <v>63</v>
      </c>
      <c r="E211" s="28" t="s">
        <v>354</v>
      </c>
    </row>
    <row r="212">
      <c r="A212" s="21" t="s">
        <v>63</v>
      </c>
      <c r="E212" s="28" t="s">
        <v>355</v>
      </c>
    </row>
    <row r="213">
      <c r="A213" s="21" t="s">
        <v>63</v>
      </c>
      <c r="E213" s="28" t="s">
        <v>356</v>
      </c>
    </row>
    <row r="214">
      <c r="A214" s="18" t="s">
        <v>53</v>
      </c>
      <c r="B214" s="18"/>
      <c r="C214" s="19" t="s">
        <v>357</v>
      </c>
      <c r="D214" s="18"/>
      <c r="E214" s="18" t="s">
        <v>358</v>
      </c>
      <c r="F214" s="18"/>
      <c r="G214" s="18"/>
      <c r="H214" s="18"/>
      <c r="I214" s="20">
        <f>SUMIFS(I215:I230,A215:A230,"P")</f>
        <v>0</v>
      </c>
    </row>
    <row r="215">
      <c r="A215" s="21" t="s">
        <v>56</v>
      </c>
      <c r="B215" s="21">
        <v>38</v>
      </c>
      <c r="C215" s="22" t="s">
        <v>359</v>
      </c>
      <c r="D215" t="s">
        <v>58</v>
      </c>
      <c r="E215" s="23" t="s">
        <v>360</v>
      </c>
      <c r="F215" s="24" t="s">
        <v>156</v>
      </c>
      <c r="G215" s="25">
        <v>25.600000000000001</v>
      </c>
      <c r="H215" s="26">
        <v>0</v>
      </c>
      <c r="I215" s="26">
        <f>ROUND(G215*H215,P4)</f>
        <v>0</v>
      </c>
      <c r="O215" s="27">
        <f>I215*0.21</f>
        <v>0</v>
      </c>
      <c r="P215">
        <v>3</v>
      </c>
    </row>
    <row r="216" ht="28.5">
      <c r="A216" s="21" t="s">
        <v>61</v>
      </c>
      <c r="E216" s="23" t="s">
        <v>361</v>
      </c>
    </row>
    <row r="217">
      <c r="A217" s="21" t="s">
        <v>63</v>
      </c>
      <c r="E217" s="28" t="s">
        <v>362</v>
      </c>
    </row>
    <row r="218">
      <c r="A218" s="21" t="s">
        <v>63</v>
      </c>
      <c r="E218" s="28" t="s">
        <v>363</v>
      </c>
    </row>
    <row r="219">
      <c r="A219" s="21" t="s">
        <v>56</v>
      </c>
      <c r="B219" s="21">
        <v>39</v>
      </c>
      <c r="C219" s="22" t="s">
        <v>364</v>
      </c>
      <c r="D219" t="s">
        <v>58</v>
      </c>
      <c r="E219" s="23" t="s">
        <v>365</v>
      </c>
      <c r="F219" s="24" t="s">
        <v>156</v>
      </c>
      <c r="G219" s="25">
        <v>25.600000000000001</v>
      </c>
      <c r="H219" s="26">
        <v>0</v>
      </c>
      <c r="I219" s="26">
        <f>ROUND(G219*H219,P4)</f>
        <v>0</v>
      </c>
      <c r="O219" s="27">
        <f>I219*0.21</f>
        <v>0</v>
      </c>
      <c r="P219">
        <v>3</v>
      </c>
    </row>
    <row r="220" ht="57">
      <c r="A220" s="21" t="s">
        <v>61</v>
      </c>
      <c r="E220" s="23" t="s">
        <v>366</v>
      </c>
    </row>
    <row r="221">
      <c r="A221" s="21" t="s">
        <v>63</v>
      </c>
      <c r="E221" s="28" t="s">
        <v>362</v>
      </c>
    </row>
    <row r="222">
      <c r="A222" s="21" t="s">
        <v>63</v>
      </c>
      <c r="E222" s="28" t="s">
        <v>363</v>
      </c>
    </row>
    <row r="223">
      <c r="A223" s="21" t="s">
        <v>56</v>
      </c>
      <c r="B223" s="21">
        <v>40</v>
      </c>
      <c r="C223" s="22" t="s">
        <v>367</v>
      </c>
      <c r="D223" t="s">
        <v>58</v>
      </c>
      <c r="E223" s="23" t="s">
        <v>368</v>
      </c>
      <c r="F223" s="24" t="s">
        <v>156</v>
      </c>
      <c r="G223" s="25">
        <v>6.4000000000000004</v>
      </c>
      <c r="H223" s="26">
        <v>0</v>
      </c>
      <c r="I223" s="26">
        <f>ROUND(G223*H223,P4)</f>
        <v>0</v>
      </c>
      <c r="O223" s="27">
        <f>I223*0.21</f>
        <v>0</v>
      </c>
      <c r="P223">
        <v>3</v>
      </c>
    </row>
    <row r="224">
      <c r="A224" s="21" t="s">
        <v>61</v>
      </c>
      <c r="E224" s="23" t="s">
        <v>369</v>
      </c>
    </row>
    <row r="225">
      <c r="A225" s="21" t="s">
        <v>63</v>
      </c>
      <c r="E225" s="28" t="s">
        <v>370</v>
      </c>
    </row>
    <row r="226">
      <c r="A226" s="21" t="s">
        <v>63</v>
      </c>
      <c r="E226" s="28" t="s">
        <v>371</v>
      </c>
    </row>
    <row r="227">
      <c r="A227" s="21" t="s">
        <v>56</v>
      </c>
      <c r="B227" s="21">
        <v>41</v>
      </c>
      <c r="C227" s="22" t="s">
        <v>372</v>
      </c>
      <c r="D227"/>
      <c r="E227" s="23" t="s">
        <v>373</v>
      </c>
      <c r="F227" s="24" t="s">
        <v>156</v>
      </c>
      <c r="G227" s="25">
        <v>6.4000000000000004</v>
      </c>
      <c r="H227" s="26">
        <v>0</v>
      </c>
      <c r="I227" s="26">
        <f>ROUND(G227*H227,P4)</f>
        <v>0</v>
      </c>
      <c r="O227" s="27">
        <f>I227*0.21</f>
        <v>0</v>
      </c>
      <c r="P227">
        <v>3</v>
      </c>
    </row>
    <row r="228">
      <c r="A228" s="21" t="s">
        <v>61</v>
      </c>
      <c r="E228" s="23" t="s">
        <v>374</v>
      </c>
    </row>
    <row r="229">
      <c r="A229" s="21" t="s">
        <v>63</v>
      </c>
      <c r="E229" s="28" t="s">
        <v>370</v>
      </c>
    </row>
    <row r="230">
      <c r="A230" s="21" t="s">
        <v>63</v>
      </c>
      <c r="E230" s="28" t="s">
        <v>371</v>
      </c>
    </row>
    <row r="231">
      <c r="A231" s="18" t="s">
        <v>53</v>
      </c>
      <c r="B231" s="18"/>
      <c r="C231" s="19" t="s">
        <v>375</v>
      </c>
      <c r="D231" s="18"/>
      <c r="E231" s="18" t="s">
        <v>376</v>
      </c>
      <c r="F231" s="18"/>
      <c r="G231" s="18"/>
      <c r="H231" s="18"/>
      <c r="I231" s="20">
        <f>SUMIFS(I232:I261,A232:A261,"P")</f>
        <v>0</v>
      </c>
    </row>
    <row r="232">
      <c r="A232" s="21" t="s">
        <v>56</v>
      </c>
      <c r="B232" s="21">
        <v>42</v>
      </c>
      <c r="C232" s="22" t="s">
        <v>377</v>
      </c>
      <c r="D232" t="s">
        <v>58</v>
      </c>
      <c r="E232" s="23" t="s">
        <v>378</v>
      </c>
      <c r="F232" s="24" t="s">
        <v>187</v>
      </c>
      <c r="G232" s="25">
        <v>45</v>
      </c>
      <c r="H232" s="26">
        <v>0</v>
      </c>
      <c r="I232" s="26">
        <f>ROUND(G232*H232,P4)</f>
        <v>0</v>
      </c>
      <c r="O232" s="27">
        <f>I232*0.21</f>
        <v>0</v>
      </c>
      <c r="P232">
        <v>3</v>
      </c>
    </row>
    <row r="233" ht="28.5">
      <c r="A233" s="21" t="s">
        <v>61</v>
      </c>
      <c r="E233" s="23" t="s">
        <v>379</v>
      </c>
    </row>
    <row r="234">
      <c r="A234" s="21" t="s">
        <v>63</v>
      </c>
      <c r="E234" s="28" t="s">
        <v>380</v>
      </c>
    </row>
    <row r="235">
      <c r="A235" s="21" t="s">
        <v>63</v>
      </c>
      <c r="E235" s="28" t="s">
        <v>381</v>
      </c>
    </row>
    <row r="236">
      <c r="A236" s="21" t="s">
        <v>63</v>
      </c>
      <c r="E236" s="28" t="s">
        <v>382</v>
      </c>
    </row>
    <row r="237">
      <c r="A237" s="21" t="s">
        <v>56</v>
      </c>
      <c r="B237" s="21">
        <v>43</v>
      </c>
      <c r="C237" s="22" t="s">
        <v>383</v>
      </c>
      <c r="D237" t="s">
        <v>58</v>
      </c>
      <c r="E237" s="23" t="s">
        <v>384</v>
      </c>
      <c r="F237" s="24" t="s">
        <v>86</v>
      </c>
      <c r="G237" s="25">
        <v>3</v>
      </c>
      <c r="H237" s="26">
        <v>0</v>
      </c>
      <c r="I237" s="26">
        <f>ROUND(G237*H237,P4)</f>
        <v>0</v>
      </c>
      <c r="O237" s="27">
        <f>I237*0.21</f>
        <v>0</v>
      </c>
      <c r="P237">
        <v>3</v>
      </c>
    </row>
    <row r="238" ht="42.75">
      <c r="A238" s="21" t="s">
        <v>61</v>
      </c>
      <c r="E238" s="23" t="s">
        <v>385</v>
      </c>
    </row>
    <row r="239">
      <c r="A239" s="21" t="s">
        <v>63</v>
      </c>
      <c r="E239" s="28" t="s">
        <v>386</v>
      </c>
    </row>
    <row r="240">
      <c r="A240" s="21" t="s">
        <v>63</v>
      </c>
      <c r="E240" s="28" t="s">
        <v>387</v>
      </c>
    </row>
    <row r="241">
      <c r="A241" s="21" t="s">
        <v>63</v>
      </c>
      <c r="E241" s="28" t="s">
        <v>388</v>
      </c>
    </row>
    <row r="242">
      <c r="A242" s="21" t="s">
        <v>63</v>
      </c>
      <c r="E242" s="28" t="s">
        <v>389</v>
      </c>
    </row>
    <row r="243">
      <c r="A243" s="21" t="s">
        <v>63</v>
      </c>
      <c r="E243" s="28" t="s">
        <v>390</v>
      </c>
    </row>
    <row r="244">
      <c r="A244" s="21" t="s">
        <v>56</v>
      </c>
      <c r="B244" s="21">
        <v>44</v>
      </c>
      <c r="C244" s="22" t="s">
        <v>391</v>
      </c>
      <c r="D244" t="s">
        <v>58</v>
      </c>
      <c r="E244" s="23" t="s">
        <v>392</v>
      </c>
      <c r="F244" s="24" t="s">
        <v>86</v>
      </c>
      <c r="G244" s="25">
        <v>2</v>
      </c>
      <c r="H244" s="26">
        <v>0</v>
      </c>
      <c r="I244" s="26">
        <f>ROUND(G244*H244,P4)</f>
        <v>0</v>
      </c>
      <c r="O244" s="27">
        <f>I244*0.21</f>
        <v>0</v>
      </c>
      <c r="P244">
        <v>3</v>
      </c>
    </row>
    <row r="245" ht="42.75">
      <c r="A245" s="21" t="s">
        <v>61</v>
      </c>
      <c r="E245" s="23" t="s">
        <v>393</v>
      </c>
    </row>
    <row r="246">
      <c r="A246" s="21" t="s">
        <v>63</v>
      </c>
      <c r="E246" s="28" t="s">
        <v>394</v>
      </c>
    </row>
    <row r="247">
      <c r="A247" s="21" t="s">
        <v>63</v>
      </c>
      <c r="E247" s="28" t="s">
        <v>395</v>
      </c>
    </row>
    <row r="248">
      <c r="A248" s="21" t="s">
        <v>63</v>
      </c>
      <c r="E248" s="28" t="s">
        <v>396</v>
      </c>
    </row>
    <row r="249">
      <c r="A249" s="21" t="s">
        <v>63</v>
      </c>
      <c r="E249" s="28" t="s">
        <v>99</v>
      </c>
    </row>
    <row r="250">
      <c r="A250" s="21" t="s">
        <v>56</v>
      </c>
      <c r="B250" s="21">
        <v>45</v>
      </c>
      <c r="C250" s="22" t="s">
        <v>397</v>
      </c>
      <c r="D250" t="s">
        <v>58</v>
      </c>
      <c r="E250" s="23" t="s">
        <v>398</v>
      </c>
      <c r="F250" s="24" t="s">
        <v>187</v>
      </c>
      <c r="G250" s="25">
        <v>45</v>
      </c>
      <c r="H250" s="26">
        <v>0</v>
      </c>
      <c r="I250" s="26">
        <f>ROUND(G250*H250,P4)</f>
        <v>0</v>
      </c>
      <c r="O250" s="27">
        <f>I250*0.21</f>
        <v>0</v>
      </c>
      <c r="P250">
        <v>3</v>
      </c>
    </row>
    <row r="251">
      <c r="A251" s="21" t="s">
        <v>61</v>
      </c>
      <c r="E251" s="23" t="s">
        <v>399</v>
      </c>
    </row>
    <row r="252">
      <c r="A252" s="21" t="s">
        <v>63</v>
      </c>
      <c r="E252" s="28" t="s">
        <v>400</v>
      </c>
    </row>
    <row r="253">
      <c r="A253" s="21" t="s">
        <v>63</v>
      </c>
      <c r="E253" s="28" t="s">
        <v>382</v>
      </c>
    </row>
    <row r="254">
      <c r="A254" s="21" t="s">
        <v>56</v>
      </c>
      <c r="B254" s="21">
        <v>46</v>
      </c>
      <c r="C254" s="22" t="s">
        <v>401</v>
      </c>
      <c r="D254" t="s">
        <v>58</v>
      </c>
      <c r="E254" s="23" t="s">
        <v>402</v>
      </c>
      <c r="F254" s="24" t="s">
        <v>187</v>
      </c>
      <c r="G254" s="25">
        <v>45</v>
      </c>
      <c r="H254" s="26">
        <v>0</v>
      </c>
      <c r="I254" s="26">
        <f>ROUND(G254*H254,P4)</f>
        <v>0</v>
      </c>
      <c r="O254" s="27">
        <f>I254*0.21</f>
        <v>0</v>
      </c>
      <c r="P254">
        <v>3</v>
      </c>
    </row>
    <row r="255">
      <c r="A255" s="21" t="s">
        <v>61</v>
      </c>
      <c r="E255" s="23" t="s">
        <v>403</v>
      </c>
    </row>
    <row r="256">
      <c r="A256" s="21" t="s">
        <v>63</v>
      </c>
      <c r="E256" s="28" t="s">
        <v>400</v>
      </c>
    </row>
    <row r="257">
      <c r="A257" s="21" t="s">
        <v>63</v>
      </c>
      <c r="E257" s="28" t="s">
        <v>382</v>
      </c>
    </row>
    <row r="258">
      <c r="A258" s="21" t="s">
        <v>56</v>
      </c>
      <c r="B258" s="21">
        <v>47</v>
      </c>
      <c r="C258" s="22" t="s">
        <v>404</v>
      </c>
      <c r="D258"/>
      <c r="E258" s="23" t="s">
        <v>405</v>
      </c>
      <c r="F258" s="24" t="s">
        <v>187</v>
      </c>
      <c r="G258" s="25">
        <v>45</v>
      </c>
      <c r="H258" s="26">
        <v>0</v>
      </c>
      <c r="I258" s="26">
        <f>ROUND(G258*H258,P4)</f>
        <v>0</v>
      </c>
      <c r="O258" s="27">
        <f>I258*0.21</f>
        <v>0</v>
      </c>
      <c r="P258">
        <v>3</v>
      </c>
    </row>
    <row r="259" ht="28.5">
      <c r="A259" s="21" t="s">
        <v>61</v>
      </c>
      <c r="E259" s="23" t="s">
        <v>406</v>
      </c>
    </row>
    <row r="260">
      <c r="A260" s="21" t="s">
        <v>63</v>
      </c>
      <c r="E260" s="28" t="s">
        <v>400</v>
      </c>
    </row>
    <row r="261">
      <c r="A261" s="21" t="s">
        <v>63</v>
      </c>
      <c r="E261" s="28" t="s">
        <v>382</v>
      </c>
    </row>
    <row r="262">
      <c r="A262" s="18" t="s">
        <v>53</v>
      </c>
      <c r="B262" s="18"/>
      <c r="C262" s="19" t="s">
        <v>407</v>
      </c>
      <c r="D262" s="18"/>
      <c r="E262" s="18" t="s">
        <v>408</v>
      </c>
      <c r="F262" s="18"/>
      <c r="G262" s="18"/>
      <c r="H262" s="18"/>
      <c r="I262" s="20">
        <f>SUMIFS(I263:I319,A263:A319,"P")</f>
        <v>0</v>
      </c>
    </row>
    <row r="263">
      <c r="A263" s="21" t="s">
        <v>56</v>
      </c>
      <c r="B263" s="21">
        <v>48</v>
      </c>
      <c r="C263" s="22" t="s">
        <v>409</v>
      </c>
      <c r="D263" t="s">
        <v>58</v>
      </c>
      <c r="E263" s="23" t="s">
        <v>410</v>
      </c>
      <c r="F263" s="24" t="s">
        <v>187</v>
      </c>
      <c r="G263" s="25">
        <v>86</v>
      </c>
      <c r="H263" s="26">
        <v>0</v>
      </c>
      <c r="I263" s="26">
        <f>ROUND(G263*H263,P4)</f>
        <v>0</v>
      </c>
      <c r="O263" s="27">
        <f>I263*0.21</f>
        <v>0</v>
      </c>
      <c r="P263">
        <v>3</v>
      </c>
    </row>
    <row r="264" ht="57">
      <c r="A264" s="21" t="s">
        <v>61</v>
      </c>
      <c r="E264" s="23" t="s">
        <v>411</v>
      </c>
    </row>
    <row r="265">
      <c r="A265" s="21" t="s">
        <v>63</v>
      </c>
      <c r="E265" s="28" t="s">
        <v>412</v>
      </c>
    </row>
    <row r="266">
      <c r="A266" s="21" t="s">
        <v>63</v>
      </c>
      <c r="E266" s="28" t="s">
        <v>413</v>
      </c>
    </row>
    <row r="267">
      <c r="A267" s="21" t="s">
        <v>63</v>
      </c>
      <c r="E267" s="28" t="s">
        <v>414</v>
      </c>
    </row>
    <row r="268">
      <c r="A268" s="21" t="s">
        <v>63</v>
      </c>
      <c r="E268" s="28" t="s">
        <v>415</v>
      </c>
    </row>
    <row r="269" ht="28.5">
      <c r="A269" s="21" t="s">
        <v>56</v>
      </c>
      <c r="B269" s="21">
        <v>49</v>
      </c>
      <c r="C269" s="22" t="s">
        <v>416</v>
      </c>
      <c r="D269" t="s">
        <v>58</v>
      </c>
      <c r="E269" s="23" t="s">
        <v>417</v>
      </c>
      <c r="F269" s="24" t="s">
        <v>187</v>
      </c>
      <c r="G269" s="25">
        <v>38.5</v>
      </c>
      <c r="H269" s="26">
        <v>0</v>
      </c>
      <c r="I269" s="26">
        <f>ROUND(G269*H269,P4)</f>
        <v>0</v>
      </c>
      <c r="O269" s="27">
        <f>I269*0.21</f>
        <v>0</v>
      </c>
      <c r="P269">
        <v>3</v>
      </c>
    </row>
    <row r="270" ht="57">
      <c r="A270" s="21" t="s">
        <v>61</v>
      </c>
      <c r="E270" s="23" t="s">
        <v>418</v>
      </c>
    </row>
    <row r="271">
      <c r="A271" s="21" t="s">
        <v>63</v>
      </c>
      <c r="E271" s="28" t="s">
        <v>419</v>
      </c>
    </row>
    <row r="272">
      <c r="A272" s="21" t="s">
        <v>63</v>
      </c>
      <c r="E272" s="28" t="s">
        <v>420</v>
      </c>
    </row>
    <row r="273" ht="28.5">
      <c r="A273" s="21" t="s">
        <v>56</v>
      </c>
      <c r="B273" s="21">
        <v>50</v>
      </c>
      <c r="C273" s="22" t="s">
        <v>421</v>
      </c>
      <c r="D273" t="s">
        <v>58</v>
      </c>
      <c r="E273" s="23" t="s">
        <v>422</v>
      </c>
      <c r="F273" s="24" t="s">
        <v>187</v>
      </c>
      <c r="G273" s="25">
        <v>120</v>
      </c>
      <c r="H273" s="26">
        <v>0</v>
      </c>
      <c r="I273" s="26">
        <f>ROUND(G273*H273,P4)</f>
        <v>0</v>
      </c>
      <c r="O273" s="27">
        <f>I273*0.21</f>
        <v>0</v>
      </c>
      <c r="P273">
        <v>3</v>
      </c>
    </row>
    <row r="274" ht="28.5">
      <c r="A274" s="21" t="s">
        <v>61</v>
      </c>
      <c r="E274" s="23" t="s">
        <v>423</v>
      </c>
    </row>
    <row r="275">
      <c r="A275" s="21" t="s">
        <v>63</v>
      </c>
      <c r="E275" s="28" t="s">
        <v>424</v>
      </c>
    </row>
    <row r="276">
      <c r="A276" s="21" t="s">
        <v>63</v>
      </c>
      <c r="E276" s="28" t="s">
        <v>425</v>
      </c>
    </row>
    <row r="277">
      <c r="A277" s="21" t="s">
        <v>56</v>
      </c>
      <c r="B277" s="21">
        <v>51</v>
      </c>
      <c r="C277" s="22" t="s">
        <v>426</v>
      </c>
      <c r="D277" t="s">
        <v>58</v>
      </c>
      <c r="E277" s="23" t="s">
        <v>427</v>
      </c>
      <c r="F277" s="24" t="s">
        <v>428</v>
      </c>
      <c r="G277" s="25">
        <v>24</v>
      </c>
      <c r="H277" s="26">
        <v>0</v>
      </c>
      <c r="I277" s="26">
        <f>ROUND(G277*H277,P4)</f>
        <v>0</v>
      </c>
      <c r="O277" s="27">
        <f>I277*0.21</f>
        <v>0</v>
      </c>
      <c r="P277">
        <v>3</v>
      </c>
    </row>
    <row r="278" ht="114">
      <c r="A278" s="21" t="s">
        <v>61</v>
      </c>
      <c r="E278" s="23" t="s">
        <v>429</v>
      </c>
    </row>
    <row r="279">
      <c r="A279" s="21" t="s">
        <v>63</v>
      </c>
      <c r="E279" s="28" t="s">
        <v>430</v>
      </c>
    </row>
    <row r="280">
      <c r="A280" s="21" t="s">
        <v>63</v>
      </c>
      <c r="E280" s="28" t="s">
        <v>431</v>
      </c>
    </row>
    <row r="281">
      <c r="A281" s="21" t="s">
        <v>63</v>
      </c>
      <c r="E281" s="28" t="s">
        <v>432</v>
      </c>
    </row>
    <row r="282" ht="28.5">
      <c r="A282" s="21" t="s">
        <v>56</v>
      </c>
      <c r="B282" s="21">
        <v>52</v>
      </c>
      <c r="C282" s="22" t="s">
        <v>433</v>
      </c>
      <c r="D282" t="s">
        <v>58</v>
      </c>
      <c r="E282" s="23" t="s">
        <v>434</v>
      </c>
      <c r="F282" s="24" t="s">
        <v>86</v>
      </c>
      <c r="G282" s="25">
        <v>17</v>
      </c>
      <c r="H282" s="26">
        <v>0</v>
      </c>
      <c r="I282" s="26">
        <f>ROUND(G282*H282,P4)</f>
        <v>0</v>
      </c>
      <c r="O282" s="27">
        <f>I282*0.21</f>
        <v>0</v>
      </c>
      <c r="P282">
        <v>3</v>
      </c>
    </row>
    <row r="283" ht="28.5">
      <c r="A283" s="21" t="s">
        <v>61</v>
      </c>
      <c r="E283" s="23" t="s">
        <v>435</v>
      </c>
    </row>
    <row r="284">
      <c r="A284" s="21" t="s">
        <v>63</v>
      </c>
      <c r="E284" s="28" t="s">
        <v>436</v>
      </c>
    </row>
    <row r="285">
      <c r="A285" s="21" t="s">
        <v>63</v>
      </c>
      <c r="E285" s="28" t="s">
        <v>437</v>
      </c>
    </row>
    <row r="286">
      <c r="A286" s="21" t="s">
        <v>63</v>
      </c>
      <c r="E286" s="28" t="s">
        <v>438</v>
      </c>
    </row>
    <row r="287">
      <c r="A287" s="21" t="s">
        <v>56</v>
      </c>
      <c r="B287" s="21">
        <v>53</v>
      </c>
      <c r="C287" s="22" t="s">
        <v>439</v>
      </c>
      <c r="D287" t="s">
        <v>58</v>
      </c>
      <c r="E287" s="23" t="s">
        <v>440</v>
      </c>
      <c r="F287" s="24" t="s">
        <v>86</v>
      </c>
      <c r="G287" s="25">
        <v>4</v>
      </c>
      <c r="H287" s="26">
        <v>0</v>
      </c>
      <c r="I287" s="26">
        <f>ROUND(G287*H287,P4)</f>
        <v>0</v>
      </c>
      <c r="O287" s="27">
        <f>I287*0.21</f>
        <v>0</v>
      </c>
      <c r="P287">
        <v>3</v>
      </c>
    </row>
    <row r="288">
      <c r="A288" s="21" t="s">
        <v>61</v>
      </c>
      <c r="E288" s="23" t="s">
        <v>441</v>
      </c>
    </row>
    <row r="289">
      <c r="A289" s="21" t="s">
        <v>63</v>
      </c>
      <c r="E289" s="28" t="s">
        <v>442</v>
      </c>
    </row>
    <row r="290">
      <c r="A290" s="21" t="s">
        <v>63</v>
      </c>
      <c r="E290" s="28" t="s">
        <v>443</v>
      </c>
    </row>
    <row r="291" ht="28.5">
      <c r="A291" s="21" t="s">
        <v>56</v>
      </c>
      <c r="B291" s="21">
        <v>54</v>
      </c>
      <c r="C291" s="22" t="s">
        <v>444</v>
      </c>
      <c r="D291" t="s">
        <v>58</v>
      </c>
      <c r="E291" s="23" t="s">
        <v>445</v>
      </c>
      <c r="F291" s="24" t="s">
        <v>156</v>
      </c>
      <c r="G291" s="25">
        <v>125.96899999999999</v>
      </c>
      <c r="H291" s="26">
        <v>0</v>
      </c>
      <c r="I291" s="26">
        <f>ROUND(G291*H291,P4)</f>
        <v>0</v>
      </c>
      <c r="O291" s="27">
        <f>I291*0.21</f>
        <v>0</v>
      </c>
      <c r="P291">
        <v>3</v>
      </c>
    </row>
    <row r="292" ht="42.75">
      <c r="A292" s="21" t="s">
        <v>61</v>
      </c>
      <c r="E292" s="23" t="s">
        <v>446</v>
      </c>
    </row>
    <row r="293">
      <c r="A293" s="21" t="s">
        <v>63</v>
      </c>
      <c r="E293" s="28" t="s">
        <v>447</v>
      </c>
    </row>
    <row r="294">
      <c r="A294" s="21" t="s">
        <v>63</v>
      </c>
      <c r="E294" s="28" t="s">
        <v>448</v>
      </c>
    </row>
    <row r="295">
      <c r="A295" s="21" t="s">
        <v>63</v>
      </c>
      <c r="E295" s="28" t="s">
        <v>449</v>
      </c>
    </row>
    <row r="296">
      <c r="A296" s="21" t="s">
        <v>63</v>
      </c>
      <c r="E296" s="28" t="s">
        <v>450</v>
      </c>
    </row>
    <row r="297" ht="28.5">
      <c r="A297" s="21" t="s">
        <v>56</v>
      </c>
      <c r="B297" s="21">
        <v>55</v>
      </c>
      <c r="C297" s="22" t="s">
        <v>451</v>
      </c>
      <c r="D297" t="s">
        <v>58</v>
      </c>
      <c r="E297" s="23" t="s">
        <v>452</v>
      </c>
      <c r="F297" s="24" t="s">
        <v>156</v>
      </c>
      <c r="G297" s="25">
        <v>125.96899999999999</v>
      </c>
      <c r="H297" s="26">
        <v>0</v>
      </c>
      <c r="I297" s="26">
        <f>ROUND(G297*H297,P4)</f>
        <v>0</v>
      </c>
      <c r="O297" s="27">
        <f>I297*0.21</f>
        <v>0</v>
      </c>
      <c r="P297">
        <v>3</v>
      </c>
    </row>
    <row r="298">
      <c r="A298" s="21" t="s">
        <v>61</v>
      </c>
      <c r="E298" s="23" t="s">
        <v>453</v>
      </c>
    </row>
    <row r="299">
      <c r="A299" s="21" t="s">
        <v>63</v>
      </c>
      <c r="E299" s="28" t="s">
        <v>454</v>
      </c>
    </row>
    <row r="300">
      <c r="A300" s="21" t="s">
        <v>63</v>
      </c>
      <c r="E300" s="28" t="s">
        <v>450</v>
      </c>
    </row>
    <row r="301">
      <c r="A301" s="21" t="s">
        <v>56</v>
      </c>
      <c r="B301" s="21">
        <v>56</v>
      </c>
      <c r="C301" s="22" t="s">
        <v>455</v>
      </c>
      <c r="D301" t="s">
        <v>58</v>
      </c>
      <c r="E301" s="23" t="s">
        <v>456</v>
      </c>
      <c r="F301" s="24" t="s">
        <v>187</v>
      </c>
      <c r="G301" s="25">
        <v>13.9</v>
      </c>
      <c r="H301" s="26">
        <v>0</v>
      </c>
      <c r="I301" s="26">
        <f>ROUND(G301*H301,P4)</f>
        <v>0</v>
      </c>
      <c r="O301" s="27">
        <f>I301*0.21</f>
        <v>0</v>
      </c>
      <c r="P301">
        <v>3</v>
      </c>
    </row>
    <row r="302">
      <c r="A302" s="21" t="s">
        <v>61</v>
      </c>
      <c r="E302" s="23" t="s">
        <v>457</v>
      </c>
    </row>
    <row r="303">
      <c r="A303" s="21" t="s">
        <v>63</v>
      </c>
      <c r="E303" s="28" t="s">
        <v>458</v>
      </c>
    </row>
    <row r="304">
      <c r="A304" s="21" t="s">
        <v>63</v>
      </c>
      <c r="E304" s="28" t="s">
        <v>459</v>
      </c>
    </row>
    <row r="305">
      <c r="A305" s="21" t="s">
        <v>63</v>
      </c>
      <c r="E305" s="28" t="s">
        <v>460</v>
      </c>
    </row>
    <row r="306">
      <c r="A306" s="21" t="s">
        <v>56</v>
      </c>
      <c r="B306" s="21">
        <v>57</v>
      </c>
      <c r="C306" s="22" t="s">
        <v>461</v>
      </c>
      <c r="D306" t="s">
        <v>58</v>
      </c>
      <c r="E306" s="23" t="s">
        <v>462</v>
      </c>
      <c r="F306" s="24" t="s">
        <v>60</v>
      </c>
      <c r="G306" s="25">
        <v>1</v>
      </c>
      <c r="H306" s="26">
        <v>0</v>
      </c>
      <c r="I306" s="26">
        <f>ROUND(G306*H306,P4)</f>
        <v>0</v>
      </c>
      <c r="O306" s="27">
        <f>I306*0.21</f>
        <v>0</v>
      </c>
      <c r="P306">
        <v>3</v>
      </c>
    </row>
    <row r="307" ht="28.5">
      <c r="A307" s="21" t="s">
        <v>61</v>
      </c>
      <c r="E307" s="23" t="s">
        <v>463</v>
      </c>
    </row>
    <row r="308">
      <c r="A308" s="21" t="s">
        <v>63</v>
      </c>
      <c r="E308" s="28" t="s">
        <v>64</v>
      </c>
    </row>
    <row r="309">
      <c r="A309" s="21" t="s">
        <v>56</v>
      </c>
      <c r="B309" s="21">
        <v>58</v>
      </c>
      <c r="C309" s="22" t="s">
        <v>464</v>
      </c>
      <c r="D309" s="21" t="s">
        <v>73</v>
      </c>
      <c r="E309" s="23" t="s">
        <v>465</v>
      </c>
      <c r="F309" s="24" t="s">
        <v>187</v>
      </c>
      <c r="G309" s="25">
        <v>76.700000000000003</v>
      </c>
      <c r="H309" s="26">
        <v>0</v>
      </c>
      <c r="I309" s="26">
        <f>ROUND(G309*H309,P4)</f>
        <v>0</v>
      </c>
      <c r="O309" s="27">
        <f>I309*0.21</f>
        <v>0</v>
      </c>
      <c r="P309">
        <v>3</v>
      </c>
    </row>
    <row r="310">
      <c r="A310" s="21" t="s">
        <v>61</v>
      </c>
      <c r="E310" s="23" t="s">
        <v>466</v>
      </c>
    </row>
    <row r="311">
      <c r="A311" s="21" t="s">
        <v>63</v>
      </c>
      <c r="E311" s="28" t="s">
        <v>467</v>
      </c>
    </row>
    <row r="312">
      <c r="A312" s="21" t="s">
        <v>63</v>
      </c>
      <c r="E312" s="28" t="s">
        <v>468</v>
      </c>
    </row>
    <row r="313">
      <c r="A313" s="21" t="s">
        <v>63</v>
      </c>
      <c r="E313" s="28" t="s">
        <v>469</v>
      </c>
    </row>
    <row r="314">
      <c r="A314" s="21" t="s">
        <v>63</v>
      </c>
      <c r="E314" s="28" t="s">
        <v>470</v>
      </c>
    </row>
    <row r="315">
      <c r="A315" s="21" t="s">
        <v>56</v>
      </c>
      <c r="B315" s="21">
        <v>59</v>
      </c>
      <c r="C315" s="22" t="s">
        <v>471</v>
      </c>
      <c r="D315" t="s">
        <v>58</v>
      </c>
      <c r="E315" s="23" t="s">
        <v>472</v>
      </c>
      <c r="F315" s="24" t="s">
        <v>116</v>
      </c>
      <c r="G315" s="25">
        <v>186.35599999999999</v>
      </c>
      <c r="H315" s="26">
        <v>0</v>
      </c>
      <c r="I315" s="26">
        <f>ROUND(G315*H315,P4)</f>
        <v>0</v>
      </c>
      <c r="O315" s="27">
        <f>I315*0.21</f>
        <v>0</v>
      </c>
      <c r="P315">
        <v>3</v>
      </c>
    </row>
    <row r="316" ht="28.5">
      <c r="A316" s="21" t="s">
        <v>61</v>
      </c>
      <c r="E316" s="23" t="s">
        <v>473</v>
      </c>
    </row>
    <row r="317" ht="28.5">
      <c r="A317" s="21" t="s">
        <v>63</v>
      </c>
      <c r="E317" s="28" t="s">
        <v>474</v>
      </c>
    </row>
    <row r="318" ht="28.5">
      <c r="A318" s="21" t="s">
        <v>63</v>
      </c>
      <c r="E318" s="28" t="s">
        <v>475</v>
      </c>
    </row>
    <row r="319">
      <c r="A319" s="21" t="s">
        <v>63</v>
      </c>
      <c r="E319" s="28" t="s">
        <v>476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34</v>
      </c>
      <c r="F2" s="3"/>
      <c r="G2" s="3"/>
      <c r="H2" s="3"/>
      <c r="I2" s="3"/>
    </row>
    <row r="3" ht="28.5">
      <c r="A3" t="s">
        <v>35</v>
      </c>
      <c r="B3" s="13" t="s">
        <v>36</v>
      </c>
      <c r="C3" s="14" t="s">
        <v>37</v>
      </c>
      <c r="D3" s="15"/>
      <c r="E3" s="13" t="s">
        <v>38</v>
      </c>
      <c r="F3" s="3"/>
      <c r="G3" s="3"/>
      <c r="H3" s="16" t="s">
        <v>15</v>
      </c>
      <c r="I3" s="17">
        <f>SUMIFS(I9:I24,A9:A24,"SD")</f>
        <v>0</v>
      </c>
      <c r="O3">
        <v>0</v>
      </c>
      <c r="P3">
        <v>2</v>
      </c>
    </row>
    <row r="4">
      <c r="A4" t="s">
        <v>39</v>
      </c>
      <c r="B4" s="13" t="s">
        <v>40</v>
      </c>
      <c r="C4" s="14" t="s">
        <v>477</v>
      </c>
      <c r="D4" s="15"/>
      <c r="E4" s="13" t="s">
        <v>18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41</v>
      </c>
      <c r="B5" s="13" t="s">
        <v>42</v>
      </c>
      <c r="C5" s="14" t="s">
        <v>15</v>
      </c>
      <c r="D5" s="15"/>
      <c r="E5" s="13" t="s">
        <v>16</v>
      </c>
      <c r="F5" s="3"/>
      <c r="G5" s="3"/>
      <c r="H5" s="3"/>
      <c r="I5" s="3"/>
      <c r="O5">
        <v>0.20999999999999999</v>
      </c>
    </row>
    <row r="6">
      <c r="A6" s="7" t="s">
        <v>43</v>
      </c>
      <c r="B6" s="7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</row>
    <row r="7">
      <c r="A7" s="7"/>
      <c r="B7" s="7"/>
      <c r="C7" s="7"/>
      <c r="D7" s="7"/>
      <c r="E7" s="7"/>
      <c r="F7" s="7"/>
      <c r="G7" s="7"/>
      <c r="H7" s="7" t="s">
        <v>51</v>
      </c>
      <c r="I7" s="7" t="s">
        <v>52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53</v>
      </c>
      <c r="B9" s="18"/>
      <c r="C9" s="19" t="s">
        <v>54</v>
      </c>
      <c r="D9" s="18"/>
      <c r="E9" s="18" t="s">
        <v>55</v>
      </c>
      <c r="F9" s="18"/>
      <c r="G9" s="18"/>
      <c r="H9" s="18"/>
      <c r="I9" s="20">
        <f>SUMIFS(I10:I24,A10:A24,"P")</f>
        <v>0</v>
      </c>
    </row>
    <row r="10">
      <c r="A10" s="21" t="s">
        <v>56</v>
      </c>
      <c r="B10" s="21">
        <v>1</v>
      </c>
      <c r="C10" s="22" t="s">
        <v>478</v>
      </c>
      <c r="D10" t="s">
        <v>58</v>
      </c>
      <c r="E10" s="23" t="s">
        <v>479</v>
      </c>
      <c r="F10" s="24" t="s">
        <v>60</v>
      </c>
      <c r="G10" s="25">
        <v>3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>
      <c r="A11" s="21" t="s">
        <v>61</v>
      </c>
      <c r="E11" s="23" t="s">
        <v>480</v>
      </c>
    </row>
    <row r="12">
      <c r="A12" s="21" t="s">
        <v>63</v>
      </c>
      <c r="E12" s="28" t="s">
        <v>481</v>
      </c>
    </row>
    <row r="13">
      <c r="A13" s="21" t="s">
        <v>56</v>
      </c>
      <c r="B13" s="21">
        <v>2</v>
      </c>
      <c r="C13" s="22" t="s">
        <v>79</v>
      </c>
      <c r="D13" t="s">
        <v>58</v>
      </c>
      <c r="E13" s="23" t="s">
        <v>80</v>
      </c>
      <c r="F13" s="24" t="s">
        <v>60</v>
      </c>
      <c r="G13" s="25">
        <v>1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 ht="28.5">
      <c r="A14" s="21" t="s">
        <v>61</v>
      </c>
      <c r="E14" s="23" t="s">
        <v>482</v>
      </c>
    </row>
    <row r="15" ht="28.5">
      <c r="A15" s="21" t="s">
        <v>63</v>
      </c>
      <c r="E15" s="28" t="s">
        <v>483</v>
      </c>
    </row>
    <row r="16">
      <c r="A16" s="21" t="s">
        <v>56</v>
      </c>
      <c r="B16" s="21">
        <v>3</v>
      </c>
      <c r="C16" s="22" t="s">
        <v>88</v>
      </c>
      <c r="D16" t="s">
        <v>58</v>
      </c>
      <c r="E16" s="23" t="s">
        <v>89</v>
      </c>
      <c r="F16" s="24" t="s">
        <v>60</v>
      </c>
      <c r="G16" s="25">
        <v>1</v>
      </c>
      <c r="H16" s="26">
        <v>0</v>
      </c>
      <c r="I16" s="26">
        <f>ROUND(G16*H16,P4)</f>
        <v>0</v>
      </c>
      <c r="O16" s="27">
        <f>I16*0.21</f>
        <v>0</v>
      </c>
      <c r="P16">
        <v>3</v>
      </c>
    </row>
    <row r="17">
      <c r="A17" s="21" t="s">
        <v>61</v>
      </c>
      <c r="E17" s="23" t="s">
        <v>484</v>
      </c>
    </row>
    <row r="18" ht="28.5">
      <c r="A18" s="21" t="s">
        <v>63</v>
      </c>
      <c r="E18" s="28" t="s">
        <v>485</v>
      </c>
    </row>
    <row r="19">
      <c r="A19" s="21" t="s">
        <v>56</v>
      </c>
      <c r="B19" s="21">
        <v>4</v>
      </c>
      <c r="C19" s="22" t="s">
        <v>100</v>
      </c>
      <c r="D19" t="s">
        <v>58</v>
      </c>
      <c r="E19" s="23" t="s">
        <v>101</v>
      </c>
      <c r="F19" s="24" t="s">
        <v>60</v>
      </c>
      <c r="G19" s="25">
        <v>1</v>
      </c>
      <c r="H19" s="26">
        <v>0</v>
      </c>
      <c r="I19" s="26">
        <f>ROUND(G19*H19,P4)</f>
        <v>0</v>
      </c>
      <c r="O19" s="27">
        <f>I19*0.21</f>
        <v>0</v>
      </c>
      <c r="P19">
        <v>3</v>
      </c>
    </row>
    <row r="20">
      <c r="A20" s="21" t="s">
        <v>61</v>
      </c>
      <c r="E20" s="29" t="s">
        <v>58</v>
      </c>
    </row>
    <row r="21">
      <c r="A21" s="21" t="s">
        <v>63</v>
      </c>
      <c r="E21" s="28" t="s">
        <v>64</v>
      </c>
    </row>
    <row r="22">
      <c r="A22" s="21" t="s">
        <v>56</v>
      </c>
      <c r="B22" s="21">
        <v>5</v>
      </c>
      <c r="C22" s="22" t="s">
        <v>486</v>
      </c>
      <c r="D22" t="s">
        <v>58</v>
      </c>
      <c r="E22" s="23" t="s">
        <v>487</v>
      </c>
      <c r="F22" s="24" t="s">
        <v>60</v>
      </c>
      <c r="G22" s="25">
        <v>1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>
      <c r="A23" s="21" t="s">
        <v>61</v>
      </c>
      <c r="E23" s="23" t="s">
        <v>488</v>
      </c>
    </row>
    <row r="24">
      <c r="A24" s="21" t="s">
        <v>63</v>
      </c>
      <c r="E24" s="28" t="s">
        <v>489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34</v>
      </c>
      <c r="F2" s="3"/>
      <c r="G2" s="3"/>
      <c r="H2" s="3"/>
      <c r="I2" s="3"/>
    </row>
    <row r="3" ht="28.5">
      <c r="A3" t="s">
        <v>35</v>
      </c>
      <c r="B3" s="13" t="s">
        <v>36</v>
      </c>
      <c r="C3" s="14" t="s">
        <v>37</v>
      </c>
      <c r="D3" s="15"/>
      <c r="E3" s="13" t="s">
        <v>38</v>
      </c>
      <c r="F3" s="3"/>
      <c r="G3" s="3"/>
      <c r="H3" s="16" t="s">
        <v>17</v>
      </c>
      <c r="I3" s="17">
        <f>SUMIFS(I9:I225,A9:A225,"SD")</f>
        <v>0</v>
      </c>
      <c r="O3">
        <v>0</v>
      </c>
      <c r="P3">
        <v>2</v>
      </c>
    </row>
    <row r="4">
      <c r="A4" t="s">
        <v>39</v>
      </c>
      <c r="B4" s="13" t="s">
        <v>40</v>
      </c>
      <c r="C4" s="14" t="s">
        <v>477</v>
      </c>
      <c r="D4" s="15"/>
      <c r="E4" s="13" t="s">
        <v>18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41</v>
      </c>
      <c r="B5" s="13" t="s">
        <v>42</v>
      </c>
      <c r="C5" s="14" t="s">
        <v>17</v>
      </c>
      <c r="D5" s="15"/>
      <c r="E5" s="13" t="s">
        <v>18</v>
      </c>
      <c r="F5" s="3"/>
      <c r="G5" s="3"/>
      <c r="H5" s="3"/>
      <c r="I5" s="3"/>
      <c r="O5">
        <v>0.20999999999999999</v>
      </c>
    </row>
    <row r="6">
      <c r="A6" s="7" t="s">
        <v>43</v>
      </c>
      <c r="B6" s="7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</row>
    <row r="7">
      <c r="A7" s="7"/>
      <c r="B7" s="7"/>
      <c r="C7" s="7"/>
      <c r="D7" s="7"/>
      <c r="E7" s="7"/>
      <c r="F7" s="7"/>
      <c r="G7" s="7"/>
      <c r="H7" s="7" t="s">
        <v>51</v>
      </c>
      <c r="I7" s="7" t="s">
        <v>52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53</v>
      </c>
      <c r="B9" s="18"/>
      <c r="C9" s="19" t="s">
        <v>54</v>
      </c>
      <c r="D9" s="18"/>
      <c r="E9" s="18" t="s">
        <v>55</v>
      </c>
      <c r="F9" s="18"/>
      <c r="G9" s="18"/>
      <c r="H9" s="18"/>
      <c r="I9" s="20">
        <f>SUMIFS(I10:I21,A10:A21,"P")</f>
        <v>0</v>
      </c>
    </row>
    <row r="10">
      <c r="A10" s="21" t="s">
        <v>56</v>
      </c>
      <c r="B10" s="21">
        <v>1</v>
      </c>
      <c r="C10" s="22" t="s">
        <v>490</v>
      </c>
      <c r="D10" t="s">
        <v>58</v>
      </c>
      <c r="E10" s="23" t="s">
        <v>491</v>
      </c>
      <c r="F10" s="24" t="s">
        <v>116</v>
      </c>
      <c r="G10" s="25">
        <v>28.274999999999999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>
      <c r="A11" s="21" t="s">
        <v>61</v>
      </c>
      <c r="E11" s="29" t="s">
        <v>58</v>
      </c>
    </row>
    <row r="12">
      <c r="A12" s="21" t="s">
        <v>63</v>
      </c>
      <c r="E12" s="28" t="s">
        <v>492</v>
      </c>
    </row>
    <row r="13">
      <c r="A13" s="21" t="s">
        <v>63</v>
      </c>
      <c r="E13" s="28" t="s">
        <v>493</v>
      </c>
    </row>
    <row r="14">
      <c r="A14" s="21" t="s">
        <v>56</v>
      </c>
      <c r="B14" s="21">
        <v>2</v>
      </c>
      <c r="C14" s="22" t="s">
        <v>494</v>
      </c>
      <c r="D14" t="s">
        <v>58</v>
      </c>
      <c r="E14" s="23" t="s">
        <v>495</v>
      </c>
      <c r="F14" s="24" t="s">
        <v>116</v>
      </c>
      <c r="G14" s="25">
        <v>1.3799999999999999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>
      <c r="A15" s="21" t="s">
        <v>61</v>
      </c>
      <c r="E15" s="29" t="s">
        <v>58</v>
      </c>
    </row>
    <row r="16">
      <c r="A16" s="21" t="s">
        <v>63</v>
      </c>
      <c r="E16" s="28" t="s">
        <v>496</v>
      </c>
    </row>
    <row r="17">
      <c r="A17" s="21" t="s">
        <v>63</v>
      </c>
      <c r="E17" s="28" t="s">
        <v>497</v>
      </c>
    </row>
    <row r="18">
      <c r="A18" s="21" t="s">
        <v>63</v>
      </c>
      <c r="E18" s="28" t="s">
        <v>498</v>
      </c>
    </row>
    <row r="19">
      <c r="A19" s="21" t="s">
        <v>56</v>
      </c>
      <c r="B19" s="21">
        <v>3</v>
      </c>
      <c r="C19" s="22" t="s">
        <v>499</v>
      </c>
      <c r="D19" t="s">
        <v>58</v>
      </c>
      <c r="E19" s="23" t="s">
        <v>500</v>
      </c>
      <c r="F19" s="24" t="s">
        <v>116</v>
      </c>
      <c r="G19" s="25">
        <v>41.799999999999997</v>
      </c>
      <c r="H19" s="26">
        <v>0</v>
      </c>
      <c r="I19" s="26">
        <f>ROUND(G19*H19,P4)</f>
        <v>0</v>
      </c>
      <c r="O19" s="27">
        <f>I19*0.21</f>
        <v>0</v>
      </c>
      <c r="P19">
        <v>3</v>
      </c>
    </row>
    <row r="20">
      <c r="A20" s="21" t="s">
        <v>61</v>
      </c>
      <c r="E20" s="29" t="s">
        <v>58</v>
      </c>
    </row>
    <row r="21">
      <c r="A21" s="21" t="s">
        <v>63</v>
      </c>
      <c r="E21" s="28" t="s">
        <v>501</v>
      </c>
    </row>
    <row r="22">
      <c r="A22" s="18" t="s">
        <v>53</v>
      </c>
      <c r="B22" s="18"/>
      <c r="C22" s="19" t="s">
        <v>152</v>
      </c>
      <c r="D22" s="18"/>
      <c r="E22" s="18" t="s">
        <v>153</v>
      </c>
      <c r="F22" s="18"/>
      <c r="G22" s="18"/>
      <c r="H22" s="18"/>
      <c r="I22" s="20">
        <f>SUMIFS(I23:I110,A23:A110,"P")</f>
        <v>0</v>
      </c>
    </row>
    <row r="23">
      <c r="A23" s="21" t="s">
        <v>56</v>
      </c>
      <c r="B23" s="21">
        <v>4</v>
      </c>
      <c r="C23" s="22" t="s">
        <v>502</v>
      </c>
      <c r="D23" t="s">
        <v>58</v>
      </c>
      <c r="E23" s="23" t="s">
        <v>503</v>
      </c>
      <c r="F23" s="24" t="s">
        <v>116</v>
      </c>
      <c r="G23" s="25">
        <v>1.23</v>
      </c>
      <c r="H23" s="26">
        <v>0</v>
      </c>
      <c r="I23" s="26">
        <f>ROUND(G23*H23,P4)</f>
        <v>0</v>
      </c>
      <c r="O23" s="27">
        <f>I23*0.21</f>
        <v>0</v>
      </c>
      <c r="P23">
        <v>3</v>
      </c>
    </row>
    <row r="24">
      <c r="A24" s="21" t="s">
        <v>61</v>
      </c>
      <c r="E24" s="29" t="s">
        <v>58</v>
      </c>
    </row>
    <row r="25">
      <c r="A25" s="21" t="s">
        <v>63</v>
      </c>
      <c r="E25" s="28" t="s">
        <v>496</v>
      </c>
    </row>
    <row r="26" ht="28.5">
      <c r="A26" s="21" t="s">
        <v>56</v>
      </c>
      <c r="B26" s="21">
        <v>5</v>
      </c>
      <c r="C26" s="22" t="s">
        <v>504</v>
      </c>
      <c r="D26" t="s">
        <v>58</v>
      </c>
      <c r="E26" s="23" t="s">
        <v>505</v>
      </c>
      <c r="F26" s="24" t="s">
        <v>116</v>
      </c>
      <c r="G26" s="25">
        <v>28.274999999999999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>
      <c r="A27" s="21" t="s">
        <v>61</v>
      </c>
      <c r="E27" s="29" t="s">
        <v>58</v>
      </c>
    </row>
    <row r="28">
      <c r="A28" s="21" t="s">
        <v>63</v>
      </c>
      <c r="E28" s="28" t="s">
        <v>506</v>
      </c>
    </row>
    <row r="29">
      <c r="A29" s="21" t="s">
        <v>63</v>
      </c>
      <c r="E29" s="28" t="s">
        <v>507</v>
      </c>
    </row>
    <row r="30">
      <c r="A30" s="21" t="s">
        <v>63</v>
      </c>
      <c r="E30" s="28" t="s">
        <v>508</v>
      </c>
    </row>
    <row r="31">
      <c r="A31" s="21" t="s">
        <v>63</v>
      </c>
      <c r="E31" s="28" t="s">
        <v>509</v>
      </c>
    </row>
    <row r="32">
      <c r="A32" s="21" t="s">
        <v>56</v>
      </c>
      <c r="B32" s="21">
        <v>6</v>
      </c>
      <c r="C32" s="22" t="s">
        <v>510</v>
      </c>
      <c r="D32" t="s">
        <v>58</v>
      </c>
      <c r="E32" s="23" t="s">
        <v>511</v>
      </c>
      <c r="F32" s="24" t="s">
        <v>187</v>
      </c>
      <c r="G32" s="25">
        <v>4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61</v>
      </c>
      <c r="E33" s="29" t="s">
        <v>58</v>
      </c>
    </row>
    <row r="34">
      <c r="A34" s="21" t="s">
        <v>63</v>
      </c>
      <c r="E34" s="28" t="s">
        <v>512</v>
      </c>
    </row>
    <row r="35">
      <c r="A35" s="21" t="s">
        <v>56</v>
      </c>
      <c r="B35" s="21">
        <v>7</v>
      </c>
      <c r="C35" s="22" t="s">
        <v>180</v>
      </c>
      <c r="D35" t="s">
        <v>58</v>
      </c>
      <c r="E35" s="23" t="s">
        <v>513</v>
      </c>
      <c r="F35" s="24" t="s">
        <v>116</v>
      </c>
      <c r="G35" s="25">
        <v>41.799999999999997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>
      <c r="A36" s="21" t="s">
        <v>61</v>
      </c>
      <c r="E36" s="29" t="s">
        <v>58</v>
      </c>
    </row>
    <row r="37">
      <c r="A37" s="21" t="s">
        <v>63</v>
      </c>
      <c r="E37" s="28" t="s">
        <v>514</v>
      </c>
    </row>
    <row r="38">
      <c r="A38" s="21" t="s">
        <v>63</v>
      </c>
      <c r="E38" s="28" t="s">
        <v>515</v>
      </c>
    </row>
    <row r="39">
      <c r="A39" s="21" t="s">
        <v>56</v>
      </c>
      <c r="B39" s="21">
        <v>8</v>
      </c>
      <c r="C39" s="22" t="s">
        <v>516</v>
      </c>
      <c r="D39" t="s">
        <v>58</v>
      </c>
      <c r="E39" s="23" t="s">
        <v>517</v>
      </c>
      <c r="F39" s="24" t="s">
        <v>187</v>
      </c>
      <c r="G39" s="25">
        <v>43.5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61</v>
      </c>
      <c r="E40" s="29" t="s">
        <v>58</v>
      </c>
    </row>
    <row r="41">
      <c r="A41" s="21" t="s">
        <v>63</v>
      </c>
      <c r="E41" s="28" t="s">
        <v>518</v>
      </c>
    </row>
    <row r="42">
      <c r="A42" s="21" t="s">
        <v>63</v>
      </c>
      <c r="E42" s="28" t="s">
        <v>519</v>
      </c>
    </row>
    <row r="43">
      <c r="A43" s="21" t="s">
        <v>56</v>
      </c>
      <c r="B43" s="21">
        <v>9</v>
      </c>
      <c r="C43" s="22" t="s">
        <v>191</v>
      </c>
      <c r="D43" t="s">
        <v>58</v>
      </c>
      <c r="E43" s="23" t="s">
        <v>192</v>
      </c>
      <c r="F43" s="24" t="s">
        <v>116</v>
      </c>
      <c r="G43" s="25">
        <v>66.150000000000006</v>
      </c>
      <c r="H43" s="26">
        <v>0</v>
      </c>
      <c r="I43" s="26">
        <f>ROUND(G43*H43,P4)</f>
        <v>0</v>
      </c>
      <c r="O43" s="27">
        <f>I43*0.21</f>
        <v>0</v>
      </c>
      <c r="P43">
        <v>3</v>
      </c>
    </row>
    <row r="44">
      <c r="A44" s="21" t="s">
        <v>61</v>
      </c>
      <c r="E44" s="29" t="s">
        <v>58</v>
      </c>
    </row>
    <row r="45">
      <c r="A45" s="21" t="s">
        <v>63</v>
      </c>
      <c r="E45" s="28" t="s">
        <v>520</v>
      </c>
    </row>
    <row r="46">
      <c r="A46" s="21" t="s">
        <v>56</v>
      </c>
      <c r="B46" s="21">
        <v>10</v>
      </c>
      <c r="C46" s="22" t="s">
        <v>521</v>
      </c>
      <c r="D46" t="s">
        <v>58</v>
      </c>
      <c r="E46" s="23" t="s">
        <v>522</v>
      </c>
      <c r="F46" s="24" t="s">
        <v>116</v>
      </c>
      <c r="G46" s="25">
        <v>324.01999999999998</v>
      </c>
      <c r="H46" s="26">
        <v>0</v>
      </c>
      <c r="I46" s="26">
        <f>ROUND(G46*H46,P4)</f>
        <v>0</v>
      </c>
      <c r="O46" s="27">
        <f>I46*0.21</f>
        <v>0</v>
      </c>
      <c r="P46">
        <v>3</v>
      </c>
    </row>
    <row r="47">
      <c r="A47" s="21" t="s">
        <v>61</v>
      </c>
      <c r="E47" s="29" t="s">
        <v>58</v>
      </c>
    </row>
    <row r="48" ht="42.75">
      <c r="A48" s="21" t="s">
        <v>63</v>
      </c>
      <c r="E48" s="28" t="s">
        <v>523</v>
      </c>
    </row>
    <row r="49">
      <c r="A49" s="21" t="s">
        <v>56</v>
      </c>
      <c r="B49" s="21">
        <v>11</v>
      </c>
      <c r="C49" s="22" t="s">
        <v>524</v>
      </c>
      <c r="D49" t="s">
        <v>58</v>
      </c>
      <c r="E49" s="23" t="s">
        <v>525</v>
      </c>
      <c r="F49" s="24" t="s">
        <v>116</v>
      </c>
      <c r="G49" s="25">
        <v>15.103999999999999</v>
      </c>
      <c r="H49" s="26">
        <v>0</v>
      </c>
      <c r="I49" s="26">
        <f>ROUND(G49*H49,P4)</f>
        <v>0</v>
      </c>
      <c r="O49" s="27">
        <f>I49*0.21</f>
        <v>0</v>
      </c>
      <c r="P49">
        <v>3</v>
      </c>
    </row>
    <row r="50">
      <c r="A50" s="21" t="s">
        <v>61</v>
      </c>
      <c r="E50" s="29" t="s">
        <v>58</v>
      </c>
    </row>
    <row r="51">
      <c r="A51" s="21" t="s">
        <v>63</v>
      </c>
      <c r="E51" s="28" t="s">
        <v>526</v>
      </c>
    </row>
    <row r="52">
      <c r="A52" s="21" t="s">
        <v>63</v>
      </c>
      <c r="E52" s="28" t="s">
        <v>527</v>
      </c>
    </row>
    <row r="53">
      <c r="A53" s="21" t="s">
        <v>63</v>
      </c>
      <c r="E53" s="28" t="s">
        <v>528</v>
      </c>
    </row>
    <row r="54">
      <c r="A54" s="21" t="s">
        <v>56</v>
      </c>
      <c r="B54" s="21">
        <v>12</v>
      </c>
      <c r="C54" s="22" t="s">
        <v>529</v>
      </c>
      <c r="D54" t="s">
        <v>58</v>
      </c>
      <c r="E54" s="23" t="s">
        <v>530</v>
      </c>
      <c r="F54" s="24" t="s">
        <v>156</v>
      </c>
      <c r="G54" s="25">
        <v>349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>
      <c r="A55" s="21" t="s">
        <v>61</v>
      </c>
      <c r="E55" s="29" t="s">
        <v>58</v>
      </c>
    </row>
    <row r="56">
      <c r="A56" s="21" t="s">
        <v>63</v>
      </c>
      <c r="E56" s="28" t="s">
        <v>531</v>
      </c>
    </row>
    <row r="57">
      <c r="A57" s="21" t="s">
        <v>63</v>
      </c>
      <c r="E57" s="28" t="s">
        <v>532</v>
      </c>
    </row>
    <row r="58">
      <c r="A58" s="21" t="s">
        <v>63</v>
      </c>
      <c r="E58" s="28" t="s">
        <v>533</v>
      </c>
    </row>
    <row r="59">
      <c r="A59" s="21" t="s">
        <v>63</v>
      </c>
      <c r="E59" s="28" t="s">
        <v>534</v>
      </c>
    </row>
    <row r="60">
      <c r="A60" s="21" t="s">
        <v>56</v>
      </c>
      <c r="B60" s="21">
        <v>13</v>
      </c>
      <c r="C60" s="22" t="s">
        <v>535</v>
      </c>
      <c r="D60" t="s">
        <v>58</v>
      </c>
      <c r="E60" s="23" t="s">
        <v>536</v>
      </c>
      <c r="F60" s="24" t="s">
        <v>116</v>
      </c>
      <c r="G60" s="25">
        <v>20.475000000000001</v>
      </c>
      <c r="H60" s="26">
        <v>0</v>
      </c>
      <c r="I60" s="26">
        <f>ROUND(G60*H60,P4)</f>
        <v>0</v>
      </c>
      <c r="O60" s="27">
        <f>I60*0.21</f>
        <v>0</v>
      </c>
      <c r="P60">
        <v>3</v>
      </c>
    </row>
    <row r="61">
      <c r="A61" s="21" t="s">
        <v>61</v>
      </c>
      <c r="E61" s="29" t="s">
        <v>58</v>
      </c>
    </row>
    <row r="62">
      <c r="A62" s="21" t="s">
        <v>63</v>
      </c>
      <c r="E62" s="28" t="s">
        <v>537</v>
      </c>
    </row>
    <row r="63">
      <c r="A63" s="21" t="s">
        <v>63</v>
      </c>
      <c r="E63" s="28" t="s">
        <v>538</v>
      </c>
    </row>
    <row r="64">
      <c r="A64" s="21" t="s">
        <v>63</v>
      </c>
      <c r="E64" s="28" t="s">
        <v>539</v>
      </c>
    </row>
    <row r="65">
      <c r="A65" s="21" t="s">
        <v>63</v>
      </c>
      <c r="E65" s="28" t="s">
        <v>540</v>
      </c>
    </row>
    <row r="66">
      <c r="A66" s="21" t="s">
        <v>56</v>
      </c>
      <c r="B66" s="21">
        <v>14</v>
      </c>
      <c r="C66" s="22" t="s">
        <v>541</v>
      </c>
      <c r="D66" t="s">
        <v>58</v>
      </c>
      <c r="E66" s="23" t="s">
        <v>542</v>
      </c>
      <c r="F66" s="24" t="s">
        <v>116</v>
      </c>
      <c r="G66" s="25">
        <v>76.799999999999997</v>
      </c>
      <c r="H66" s="26">
        <v>0</v>
      </c>
      <c r="I66" s="26">
        <f>ROUND(G66*H66,P4)</f>
        <v>0</v>
      </c>
      <c r="O66" s="27">
        <f>I66*0.21</f>
        <v>0</v>
      </c>
      <c r="P66">
        <v>3</v>
      </c>
    </row>
    <row r="67">
      <c r="A67" s="21" t="s">
        <v>61</v>
      </c>
      <c r="E67" s="29" t="s">
        <v>58</v>
      </c>
    </row>
    <row r="68">
      <c r="A68" s="21" t="s">
        <v>63</v>
      </c>
      <c r="E68" s="28" t="s">
        <v>543</v>
      </c>
    </row>
    <row r="69">
      <c r="A69" s="21" t="s">
        <v>56</v>
      </c>
      <c r="B69" s="21">
        <v>15</v>
      </c>
      <c r="C69" s="22" t="s">
        <v>221</v>
      </c>
      <c r="D69" t="s">
        <v>58</v>
      </c>
      <c r="E69" s="23" t="s">
        <v>222</v>
      </c>
      <c r="F69" s="24" t="s">
        <v>116</v>
      </c>
      <c r="G69" s="25">
        <v>64.5</v>
      </c>
      <c r="H69" s="26">
        <v>0</v>
      </c>
      <c r="I69" s="26">
        <f>ROUND(G69*H69,P4)</f>
        <v>0</v>
      </c>
      <c r="O69" s="27">
        <f>I69*0.21</f>
        <v>0</v>
      </c>
      <c r="P69">
        <v>3</v>
      </c>
    </row>
    <row r="70">
      <c r="A70" s="21" t="s">
        <v>61</v>
      </c>
      <c r="E70" s="29" t="s">
        <v>58</v>
      </c>
    </row>
    <row r="71">
      <c r="A71" s="21" t="s">
        <v>63</v>
      </c>
      <c r="E71" s="28" t="s">
        <v>544</v>
      </c>
    </row>
    <row r="72">
      <c r="A72" s="21" t="s">
        <v>56</v>
      </c>
      <c r="B72" s="21">
        <v>16</v>
      </c>
      <c r="C72" s="22" t="s">
        <v>249</v>
      </c>
      <c r="D72" t="s">
        <v>58</v>
      </c>
      <c r="E72" s="23" t="s">
        <v>250</v>
      </c>
      <c r="F72" s="24" t="s">
        <v>116</v>
      </c>
      <c r="G72" s="25">
        <v>73.599999999999994</v>
      </c>
      <c r="H72" s="26">
        <v>0</v>
      </c>
      <c r="I72" s="26">
        <f>ROUND(G72*H72,P4)</f>
        <v>0</v>
      </c>
      <c r="O72" s="27">
        <f>I72*0.21</f>
        <v>0</v>
      </c>
      <c r="P72">
        <v>3</v>
      </c>
    </row>
    <row r="73">
      <c r="A73" s="21" t="s">
        <v>61</v>
      </c>
      <c r="E73" s="29" t="s">
        <v>58</v>
      </c>
    </row>
    <row r="74">
      <c r="A74" s="21" t="s">
        <v>63</v>
      </c>
      <c r="E74" s="28" t="s">
        <v>545</v>
      </c>
    </row>
    <row r="75">
      <c r="A75" s="21" t="s">
        <v>56</v>
      </c>
      <c r="B75" s="21">
        <v>17</v>
      </c>
      <c r="C75" s="22" t="s">
        <v>256</v>
      </c>
      <c r="D75" t="s">
        <v>58</v>
      </c>
      <c r="E75" s="23" t="s">
        <v>257</v>
      </c>
      <c r="F75" s="24" t="s">
        <v>116</v>
      </c>
      <c r="G75" s="25">
        <v>43.648000000000003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61</v>
      </c>
      <c r="E76" s="29" t="s">
        <v>58</v>
      </c>
    </row>
    <row r="77">
      <c r="A77" s="21" t="s">
        <v>63</v>
      </c>
      <c r="E77" s="28" t="s">
        <v>546</v>
      </c>
    </row>
    <row r="78">
      <c r="A78" s="21" t="s">
        <v>63</v>
      </c>
      <c r="E78" s="28" t="s">
        <v>547</v>
      </c>
    </row>
    <row r="79">
      <c r="A79" s="21" t="s">
        <v>63</v>
      </c>
      <c r="E79" s="28" t="s">
        <v>548</v>
      </c>
    </row>
    <row r="80">
      <c r="A80" s="21" t="s">
        <v>63</v>
      </c>
      <c r="E80" s="28" t="s">
        <v>549</v>
      </c>
    </row>
    <row r="81">
      <c r="A81" s="21" t="s">
        <v>63</v>
      </c>
      <c r="E81" s="28" t="s">
        <v>550</v>
      </c>
    </row>
    <row r="82">
      <c r="A82" s="21" t="s">
        <v>56</v>
      </c>
      <c r="B82" s="21">
        <v>18</v>
      </c>
      <c r="C82" s="22" t="s">
        <v>551</v>
      </c>
      <c r="D82" t="s">
        <v>58</v>
      </c>
      <c r="E82" s="23" t="s">
        <v>552</v>
      </c>
      <c r="F82" s="24" t="s">
        <v>116</v>
      </c>
      <c r="G82" s="25">
        <v>462.93700000000001</v>
      </c>
      <c r="H82" s="26">
        <v>0</v>
      </c>
      <c r="I82" s="26">
        <f>ROUND(G82*H82,P4)</f>
        <v>0</v>
      </c>
      <c r="O82" s="27">
        <f>I82*0.21</f>
        <v>0</v>
      </c>
      <c r="P82">
        <v>3</v>
      </c>
    </row>
    <row r="83">
      <c r="A83" s="21" t="s">
        <v>61</v>
      </c>
      <c r="E83" s="29" t="s">
        <v>58</v>
      </c>
    </row>
    <row r="84" ht="28.5">
      <c r="A84" s="21" t="s">
        <v>63</v>
      </c>
      <c r="E84" s="28" t="s">
        <v>553</v>
      </c>
    </row>
    <row r="85">
      <c r="A85" s="21" t="s">
        <v>56</v>
      </c>
      <c r="B85" s="21">
        <v>19</v>
      </c>
      <c r="C85" s="22" t="s">
        <v>554</v>
      </c>
      <c r="D85" t="s">
        <v>58</v>
      </c>
      <c r="E85" s="23" t="s">
        <v>555</v>
      </c>
      <c r="F85" s="24" t="s">
        <v>116</v>
      </c>
      <c r="G85" s="25">
        <v>43.363</v>
      </c>
      <c r="H85" s="26">
        <v>0</v>
      </c>
      <c r="I85" s="26">
        <f>ROUND(G85*H85,P4)</f>
        <v>0</v>
      </c>
      <c r="O85" s="27">
        <f>I85*0.21</f>
        <v>0</v>
      </c>
      <c r="P85">
        <v>3</v>
      </c>
    </row>
    <row r="86">
      <c r="A86" s="21" t="s">
        <v>61</v>
      </c>
      <c r="E86" s="29" t="s">
        <v>58</v>
      </c>
    </row>
    <row r="87" ht="42.75">
      <c r="A87" s="21" t="s">
        <v>63</v>
      </c>
      <c r="E87" s="28" t="s">
        <v>556</v>
      </c>
    </row>
    <row r="88">
      <c r="A88" s="21" t="s">
        <v>63</v>
      </c>
      <c r="E88" s="28" t="s">
        <v>557</v>
      </c>
    </row>
    <row r="89">
      <c r="A89" s="21" t="s">
        <v>63</v>
      </c>
      <c r="E89" s="28" t="s">
        <v>558</v>
      </c>
    </row>
    <row r="90">
      <c r="A90" s="21" t="s">
        <v>56</v>
      </c>
      <c r="B90" s="21">
        <v>20</v>
      </c>
      <c r="C90" s="22" t="s">
        <v>559</v>
      </c>
      <c r="D90" t="s">
        <v>58</v>
      </c>
      <c r="E90" s="23" t="s">
        <v>560</v>
      </c>
      <c r="F90" s="24" t="s">
        <v>156</v>
      </c>
      <c r="G90" s="25">
        <v>214.44800000000001</v>
      </c>
      <c r="H90" s="26">
        <v>0</v>
      </c>
      <c r="I90" s="26">
        <f>ROUND(G90*H90,P4)</f>
        <v>0</v>
      </c>
      <c r="O90" s="27">
        <f>I90*0.21</f>
        <v>0</v>
      </c>
      <c r="P90">
        <v>3</v>
      </c>
    </row>
    <row r="91">
      <c r="A91" s="21" t="s">
        <v>61</v>
      </c>
      <c r="E91" s="29" t="s">
        <v>58</v>
      </c>
    </row>
    <row r="92">
      <c r="A92" s="21" t="s">
        <v>63</v>
      </c>
      <c r="E92" s="28" t="s">
        <v>561</v>
      </c>
    </row>
    <row r="93">
      <c r="A93" s="21" t="s">
        <v>63</v>
      </c>
      <c r="E93" s="28" t="s">
        <v>562</v>
      </c>
    </row>
    <row r="94">
      <c r="A94" s="21" t="s">
        <v>63</v>
      </c>
      <c r="E94" s="28" t="s">
        <v>563</v>
      </c>
    </row>
    <row r="95">
      <c r="A95" s="21" t="s">
        <v>63</v>
      </c>
      <c r="E95" s="28" t="s">
        <v>564</v>
      </c>
    </row>
    <row r="96">
      <c r="A96" s="21" t="s">
        <v>56</v>
      </c>
      <c r="B96" s="21">
        <v>21</v>
      </c>
      <c r="C96" s="22" t="s">
        <v>565</v>
      </c>
      <c r="D96" t="s">
        <v>58</v>
      </c>
      <c r="E96" s="23" t="s">
        <v>566</v>
      </c>
      <c r="F96" s="24" t="s">
        <v>156</v>
      </c>
      <c r="G96" s="25">
        <v>468.80000000000001</v>
      </c>
      <c r="H96" s="26">
        <v>0</v>
      </c>
      <c r="I96" s="26">
        <f>ROUND(G96*H96,P4)</f>
        <v>0</v>
      </c>
      <c r="O96" s="27">
        <f>I96*0.21</f>
        <v>0</v>
      </c>
      <c r="P96">
        <v>3</v>
      </c>
    </row>
    <row r="97">
      <c r="A97" s="21" t="s">
        <v>61</v>
      </c>
      <c r="E97" s="29" t="s">
        <v>58</v>
      </c>
    </row>
    <row r="98">
      <c r="A98" s="21" t="s">
        <v>63</v>
      </c>
      <c r="E98" s="28" t="s">
        <v>567</v>
      </c>
    </row>
    <row r="99">
      <c r="A99" s="21" t="s">
        <v>56</v>
      </c>
      <c r="B99" s="21">
        <v>22</v>
      </c>
      <c r="C99" s="22" t="s">
        <v>568</v>
      </c>
      <c r="D99" t="s">
        <v>58</v>
      </c>
      <c r="E99" s="23" t="s">
        <v>569</v>
      </c>
      <c r="F99" s="24" t="s">
        <v>156</v>
      </c>
      <c r="G99" s="25">
        <v>29</v>
      </c>
      <c r="H99" s="26">
        <v>0</v>
      </c>
      <c r="I99" s="26">
        <f>ROUND(G99*H99,P4)</f>
        <v>0</v>
      </c>
      <c r="O99" s="27">
        <f>I99*0.21</f>
        <v>0</v>
      </c>
      <c r="P99">
        <v>3</v>
      </c>
    </row>
    <row r="100">
      <c r="A100" s="21" t="s">
        <v>61</v>
      </c>
      <c r="E100" s="29" t="s">
        <v>58</v>
      </c>
    </row>
    <row r="101">
      <c r="A101" s="21" t="s">
        <v>63</v>
      </c>
      <c r="E101" s="28" t="s">
        <v>570</v>
      </c>
    </row>
    <row r="102">
      <c r="A102" s="21" t="s">
        <v>56</v>
      </c>
      <c r="B102" s="21">
        <v>23</v>
      </c>
      <c r="C102" s="22" t="s">
        <v>571</v>
      </c>
      <c r="D102" t="s">
        <v>58</v>
      </c>
      <c r="E102" s="23" t="s">
        <v>572</v>
      </c>
      <c r="F102" s="24" t="s">
        <v>156</v>
      </c>
      <c r="G102" s="25">
        <v>29</v>
      </c>
      <c r="H102" s="26">
        <v>0</v>
      </c>
      <c r="I102" s="26">
        <f>ROUND(G102*H102,P4)</f>
        <v>0</v>
      </c>
      <c r="O102" s="27">
        <f>I102*0.21</f>
        <v>0</v>
      </c>
      <c r="P102">
        <v>3</v>
      </c>
    </row>
    <row r="103">
      <c r="A103" s="21" t="s">
        <v>61</v>
      </c>
      <c r="E103" s="29" t="s">
        <v>58</v>
      </c>
    </row>
    <row r="104">
      <c r="A104" s="21" t="s">
        <v>63</v>
      </c>
      <c r="E104" s="28" t="s">
        <v>570</v>
      </c>
    </row>
    <row r="105">
      <c r="A105" s="21" t="s">
        <v>56</v>
      </c>
      <c r="B105" s="21">
        <v>24</v>
      </c>
      <c r="C105" s="22" t="s">
        <v>272</v>
      </c>
      <c r="D105" t="s">
        <v>58</v>
      </c>
      <c r="E105" s="23" t="s">
        <v>273</v>
      </c>
      <c r="F105" s="24" t="s">
        <v>156</v>
      </c>
      <c r="G105" s="25">
        <v>468.80000000000001</v>
      </c>
      <c r="H105" s="26">
        <v>0</v>
      </c>
      <c r="I105" s="26">
        <f>ROUND(G105*H105,P4)</f>
        <v>0</v>
      </c>
      <c r="O105" s="27">
        <f>I105*0.21</f>
        <v>0</v>
      </c>
      <c r="P105">
        <v>3</v>
      </c>
    </row>
    <row r="106">
      <c r="A106" s="21" t="s">
        <v>61</v>
      </c>
      <c r="E106" s="29" t="s">
        <v>58</v>
      </c>
    </row>
    <row r="107">
      <c r="A107" s="21" t="s">
        <v>63</v>
      </c>
      <c r="E107" s="28" t="s">
        <v>567</v>
      </c>
    </row>
    <row r="108">
      <c r="A108" s="21" t="s">
        <v>56</v>
      </c>
      <c r="B108" s="21">
        <v>25</v>
      </c>
      <c r="C108" s="22" t="s">
        <v>573</v>
      </c>
      <c r="D108" s="21" t="s">
        <v>152</v>
      </c>
      <c r="E108" s="23" t="s">
        <v>574</v>
      </c>
      <c r="F108" s="24" t="s">
        <v>86</v>
      </c>
      <c r="G108" s="25">
        <v>204</v>
      </c>
      <c r="H108" s="26">
        <v>0</v>
      </c>
      <c r="I108" s="26">
        <f>ROUND(G108*H108,P4)</f>
        <v>0</v>
      </c>
      <c r="O108" s="27">
        <f>I108*0.21</f>
        <v>0</v>
      </c>
      <c r="P108">
        <v>3</v>
      </c>
    </row>
    <row r="109">
      <c r="A109" s="21" t="s">
        <v>61</v>
      </c>
      <c r="E109" s="29" t="s">
        <v>58</v>
      </c>
    </row>
    <row r="110">
      <c r="A110" s="21" t="s">
        <v>63</v>
      </c>
      <c r="E110" s="28" t="s">
        <v>575</v>
      </c>
    </row>
    <row r="111">
      <c r="A111" s="18" t="s">
        <v>53</v>
      </c>
      <c r="B111" s="18"/>
      <c r="C111" s="19" t="s">
        <v>290</v>
      </c>
      <c r="D111" s="18"/>
      <c r="E111" s="18" t="s">
        <v>291</v>
      </c>
      <c r="F111" s="18"/>
      <c r="G111" s="18"/>
      <c r="H111" s="18"/>
      <c r="I111" s="20">
        <f>SUMIFS(I112:I123,A112:A123,"P")</f>
        <v>0</v>
      </c>
    </row>
    <row r="112">
      <c r="A112" s="21" t="s">
        <v>56</v>
      </c>
      <c r="B112" s="21">
        <v>26</v>
      </c>
      <c r="C112" s="22" t="s">
        <v>576</v>
      </c>
      <c r="D112" t="s">
        <v>58</v>
      </c>
      <c r="E112" s="23" t="s">
        <v>577</v>
      </c>
      <c r="F112" s="24" t="s">
        <v>156</v>
      </c>
      <c r="G112" s="25">
        <v>210.69999999999999</v>
      </c>
      <c r="H112" s="26">
        <v>0</v>
      </c>
      <c r="I112" s="26">
        <f>ROUND(G112*H112,P4)</f>
        <v>0</v>
      </c>
      <c r="O112" s="27">
        <f>I112*0.21</f>
        <v>0</v>
      </c>
      <c r="P112">
        <v>3</v>
      </c>
    </row>
    <row r="113">
      <c r="A113" s="21" t="s">
        <v>61</v>
      </c>
      <c r="E113" s="29" t="s">
        <v>58</v>
      </c>
    </row>
    <row r="114">
      <c r="A114" s="21" t="s">
        <v>63</v>
      </c>
      <c r="E114" s="28" t="s">
        <v>578</v>
      </c>
    </row>
    <row r="115">
      <c r="A115" s="21" t="s">
        <v>56</v>
      </c>
      <c r="B115" s="21">
        <v>27</v>
      </c>
      <c r="C115" s="22" t="s">
        <v>579</v>
      </c>
      <c r="D115" t="s">
        <v>58</v>
      </c>
      <c r="E115" s="23" t="s">
        <v>580</v>
      </c>
      <c r="F115" s="24" t="s">
        <v>187</v>
      </c>
      <c r="G115" s="25">
        <v>86</v>
      </c>
      <c r="H115" s="26">
        <v>0</v>
      </c>
      <c r="I115" s="26">
        <f>ROUND(G115*H115,P4)</f>
        <v>0</v>
      </c>
      <c r="O115" s="27">
        <f>I115*0.21</f>
        <v>0</v>
      </c>
      <c r="P115">
        <v>3</v>
      </c>
    </row>
    <row r="116">
      <c r="A116" s="21" t="s">
        <v>61</v>
      </c>
      <c r="E116" s="29" t="s">
        <v>58</v>
      </c>
    </row>
    <row r="117">
      <c r="A117" s="21" t="s">
        <v>63</v>
      </c>
      <c r="E117" s="28" t="s">
        <v>581</v>
      </c>
    </row>
    <row r="118">
      <c r="A118" s="21" t="s">
        <v>56</v>
      </c>
      <c r="B118" s="21">
        <v>28</v>
      </c>
      <c r="C118" s="22" t="s">
        <v>582</v>
      </c>
      <c r="D118" t="s">
        <v>58</v>
      </c>
      <c r="E118" s="23" t="s">
        <v>583</v>
      </c>
      <c r="F118" s="24" t="s">
        <v>156</v>
      </c>
      <c r="G118" s="25">
        <v>516</v>
      </c>
      <c r="H118" s="26">
        <v>0</v>
      </c>
      <c r="I118" s="26">
        <f>ROUND(G118*H118,P4)</f>
        <v>0</v>
      </c>
      <c r="O118" s="27">
        <f>I118*0.21</f>
        <v>0</v>
      </c>
      <c r="P118">
        <v>3</v>
      </c>
    </row>
    <row r="119">
      <c r="A119" s="21" t="s">
        <v>61</v>
      </c>
      <c r="E119" s="29" t="s">
        <v>58</v>
      </c>
    </row>
    <row r="120">
      <c r="A120" s="21" t="s">
        <v>63</v>
      </c>
      <c r="E120" s="28" t="s">
        <v>584</v>
      </c>
    </row>
    <row r="121">
      <c r="A121" s="21" t="s">
        <v>56</v>
      </c>
      <c r="B121" s="21">
        <v>29</v>
      </c>
      <c r="C121" s="22" t="s">
        <v>585</v>
      </c>
      <c r="D121" t="s">
        <v>58</v>
      </c>
      <c r="E121" s="23" t="s">
        <v>586</v>
      </c>
      <c r="F121" s="24" t="s">
        <v>156</v>
      </c>
      <c r="G121" s="25">
        <v>845</v>
      </c>
      <c r="H121" s="26">
        <v>0</v>
      </c>
      <c r="I121" s="26">
        <f>ROUND(G121*H121,P4)</f>
        <v>0</v>
      </c>
      <c r="O121" s="27">
        <f>I121*0.21</f>
        <v>0</v>
      </c>
      <c r="P121">
        <v>3</v>
      </c>
    </row>
    <row r="122">
      <c r="A122" s="21" t="s">
        <v>61</v>
      </c>
      <c r="E122" s="29" t="s">
        <v>58</v>
      </c>
    </row>
    <row r="123" ht="28.5">
      <c r="A123" s="21" t="s">
        <v>63</v>
      </c>
      <c r="E123" s="28" t="s">
        <v>587</v>
      </c>
    </row>
    <row r="124">
      <c r="A124" s="18" t="s">
        <v>53</v>
      </c>
      <c r="B124" s="18"/>
      <c r="C124" s="19" t="s">
        <v>588</v>
      </c>
      <c r="D124" s="18"/>
      <c r="E124" s="18" t="s">
        <v>589</v>
      </c>
      <c r="F124" s="18"/>
      <c r="G124" s="18"/>
      <c r="H124" s="18"/>
      <c r="I124" s="20">
        <f>SUMIFS(I125:I130,A125:A130,"P")</f>
        <v>0</v>
      </c>
    </row>
    <row r="125">
      <c r="A125" s="21" t="s">
        <v>56</v>
      </c>
      <c r="B125" s="21">
        <v>30</v>
      </c>
      <c r="C125" s="22" t="s">
        <v>590</v>
      </c>
      <c r="D125" t="s">
        <v>58</v>
      </c>
      <c r="E125" s="23" t="s">
        <v>591</v>
      </c>
      <c r="F125" s="24" t="s">
        <v>592</v>
      </c>
      <c r="G125" s="25">
        <v>11</v>
      </c>
      <c r="H125" s="26">
        <v>0</v>
      </c>
      <c r="I125" s="26">
        <f>ROUND(G125*H125,P4)</f>
        <v>0</v>
      </c>
      <c r="O125" s="27">
        <f>I125*0.21</f>
        <v>0</v>
      </c>
      <c r="P125">
        <v>3</v>
      </c>
    </row>
    <row r="126">
      <c r="A126" s="21" t="s">
        <v>61</v>
      </c>
      <c r="E126" s="29" t="s">
        <v>58</v>
      </c>
    </row>
    <row r="127">
      <c r="A127" s="21" t="s">
        <v>63</v>
      </c>
      <c r="E127" s="28" t="s">
        <v>593</v>
      </c>
    </row>
    <row r="128">
      <c r="A128" s="21" t="s">
        <v>56</v>
      </c>
      <c r="B128" s="21">
        <v>31</v>
      </c>
      <c r="C128" s="22" t="s">
        <v>594</v>
      </c>
      <c r="D128" t="s">
        <v>58</v>
      </c>
      <c r="E128" s="23" t="s">
        <v>595</v>
      </c>
      <c r="F128" s="24" t="s">
        <v>592</v>
      </c>
      <c r="G128" s="25">
        <v>2</v>
      </c>
      <c r="H128" s="26">
        <v>0</v>
      </c>
      <c r="I128" s="26">
        <f>ROUND(G128*H128,P4)</f>
        <v>0</v>
      </c>
      <c r="O128" s="27">
        <f>I128*0.21</f>
        <v>0</v>
      </c>
      <c r="P128">
        <v>3</v>
      </c>
    </row>
    <row r="129">
      <c r="A129" s="21" t="s">
        <v>61</v>
      </c>
      <c r="E129" s="29" t="s">
        <v>58</v>
      </c>
    </row>
    <row r="130">
      <c r="A130" s="21" t="s">
        <v>63</v>
      </c>
      <c r="E130" s="28" t="s">
        <v>98</v>
      </c>
    </row>
    <row r="131">
      <c r="A131" s="18" t="s">
        <v>53</v>
      </c>
      <c r="B131" s="18"/>
      <c r="C131" s="19" t="s">
        <v>112</v>
      </c>
      <c r="D131" s="18"/>
      <c r="E131" s="18" t="s">
        <v>113</v>
      </c>
      <c r="F131" s="18"/>
      <c r="G131" s="18"/>
      <c r="H131" s="18"/>
      <c r="I131" s="20">
        <f>SUMIFS(I132:I175,A132:A175,"P")</f>
        <v>0</v>
      </c>
    </row>
    <row r="132">
      <c r="A132" s="21" t="s">
        <v>56</v>
      </c>
      <c r="B132" s="21">
        <v>32</v>
      </c>
      <c r="C132" s="22" t="s">
        <v>596</v>
      </c>
      <c r="D132" t="s">
        <v>58</v>
      </c>
      <c r="E132" s="23" t="s">
        <v>597</v>
      </c>
      <c r="F132" s="24" t="s">
        <v>156</v>
      </c>
      <c r="G132" s="25">
        <v>120.22499999999999</v>
      </c>
      <c r="H132" s="26">
        <v>0</v>
      </c>
      <c r="I132" s="26">
        <f>ROUND(G132*H132,P4)</f>
        <v>0</v>
      </c>
      <c r="O132" s="27">
        <f>I132*0.21</f>
        <v>0</v>
      </c>
      <c r="P132">
        <v>3</v>
      </c>
    </row>
    <row r="133">
      <c r="A133" s="21" t="s">
        <v>61</v>
      </c>
      <c r="E133" s="29" t="s">
        <v>58</v>
      </c>
    </row>
    <row r="134">
      <c r="A134" s="21" t="s">
        <v>63</v>
      </c>
      <c r="E134" s="28" t="s">
        <v>598</v>
      </c>
    </row>
    <row r="135">
      <c r="A135" s="21" t="s">
        <v>63</v>
      </c>
      <c r="E135" s="28" t="s">
        <v>562</v>
      </c>
    </row>
    <row r="136">
      <c r="A136" s="21" t="s">
        <v>56</v>
      </c>
      <c r="B136" s="21">
        <v>33</v>
      </c>
      <c r="C136" s="22" t="s">
        <v>599</v>
      </c>
      <c r="D136" t="s">
        <v>58</v>
      </c>
      <c r="E136" s="23" t="s">
        <v>600</v>
      </c>
      <c r="F136" s="24" t="s">
        <v>156</v>
      </c>
      <c r="G136" s="25">
        <v>181.74700000000001</v>
      </c>
      <c r="H136" s="26">
        <v>0</v>
      </c>
      <c r="I136" s="26">
        <f>ROUND(G136*H136,P4)</f>
        <v>0</v>
      </c>
      <c r="O136" s="27">
        <f>I136*0.21</f>
        <v>0</v>
      </c>
      <c r="P136">
        <v>3</v>
      </c>
    </row>
    <row r="137">
      <c r="A137" s="21" t="s">
        <v>61</v>
      </c>
      <c r="E137" s="29" t="s">
        <v>58</v>
      </c>
    </row>
    <row r="138">
      <c r="A138" s="21" t="s">
        <v>63</v>
      </c>
      <c r="E138" s="28" t="s">
        <v>598</v>
      </c>
    </row>
    <row r="139">
      <c r="A139" s="21" t="s">
        <v>63</v>
      </c>
      <c r="E139" s="28" t="s">
        <v>601</v>
      </c>
    </row>
    <row r="140">
      <c r="A140" s="21" t="s">
        <v>63</v>
      </c>
      <c r="E140" s="28" t="s">
        <v>602</v>
      </c>
    </row>
    <row r="141">
      <c r="A141" s="21" t="s">
        <v>63</v>
      </c>
      <c r="E141" s="28" t="s">
        <v>603</v>
      </c>
    </row>
    <row r="142">
      <c r="A142" s="21" t="s">
        <v>63</v>
      </c>
      <c r="E142" s="28" t="s">
        <v>604</v>
      </c>
    </row>
    <row r="143">
      <c r="A143" s="21" t="s">
        <v>56</v>
      </c>
      <c r="B143" s="21">
        <v>34</v>
      </c>
      <c r="C143" s="22" t="s">
        <v>304</v>
      </c>
      <c r="D143" s="21" t="s">
        <v>152</v>
      </c>
      <c r="E143" s="23" t="s">
        <v>305</v>
      </c>
      <c r="F143" s="24" t="s">
        <v>156</v>
      </c>
      <c r="G143" s="25">
        <v>33.600000000000001</v>
      </c>
      <c r="H143" s="26">
        <v>0</v>
      </c>
      <c r="I143" s="26">
        <f>ROUND(G143*H143,P4)</f>
        <v>0</v>
      </c>
      <c r="O143" s="27">
        <f>I143*0.21</f>
        <v>0</v>
      </c>
      <c r="P143">
        <v>3</v>
      </c>
    </row>
    <row r="144">
      <c r="A144" s="21" t="s">
        <v>61</v>
      </c>
      <c r="E144" s="29" t="s">
        <v>58</v>
      </c>
    </row>
    <row r="145">
      <c r="A145" s="21" t="s">
        <v>63</v>
      </c>
      <c r="E145" s="28" t="s">
        <v>598</v>
      </c>
    </row>
    <row r="146">
      <c r="A146" s="21" t="s">
        <v>63</v>
      </c>
      <c r="E146" s="28" t="s">
        <v>605</v>
      </c>
    </row>
    <row r="147">
      <c r="A147" s="21" t="s">
        <v>56</v>
      </c>
      <c r="B147" s="21">
        <v>35</v>
      </c>
      <c r="C147" s="22" t="s">
        <v>606</v>
      </c>
      <c r="D147" s="21" t="s">
        <v>152</v>
      </c>
      <c r="E147" s="23" t="s">
        <v>607</v>
      </c>
      <c r="F147" s="24" t="s">
        <v>156</v>
      </c>
      <c r="G147" s="25">
        <v>47.850000000000001</v>
      </c>
      <c r="H147" s="26">
        <v>0</v>
      </c>
      <c r="I147" s="26">
        <f>ROUND(G147*H147,P4)</f>
        <v>0</v>
      </c>
      <c r="O147" s="27">
        <f>I147*0.21</f>
        <v>0</v>
      </c>
      <c r="P147">
        <v>3</v>
      </c>
    </row>
    <row r="148">
      <c r="A148" s="21" t="s">
        <v>61</v>
      </c>
      <c r="E148" s="29" t="s">
        <v>58</v>
      </c>
    </row>
    <row r="149">
      <c r="A149" s="21" t="s">
        <v>63</v>
      </c>
      <c r="E149" s="28" t="s">
        <v>608</v>
      </c>
    </row>
    <row r="150">
      <c r="A150" s="21" t="s">
        <v>56</v>
      </c>
      <c r="B150" s="21">
        <v>36</v>
      </c>
      <c r="C150" s="22" t="s">
        <v>609</v>
      </c>
      <c r="D150" s="21" t="s">
        <v>152</v>
      </c>
      <c r="E150" s="23" t="s">
        <v>610</v>
      </c>
      <c r="F150" s="24" t="s">
        <v>156</v>
      </c>
      <c r="G150" s="25">
        <v>257</v>
      </c>
      <c r="H150" s="26">
        <v>0</v>
      </c>
      <c r="I150" s="26">
        <f>ROUND(G150*H150,P4)</f>
        <v>0</v>
      </c>
      <c r="O150" s="27">
        <f>I150*0.21</f>
        <v>0</v>
      </c>
      <c r="P150">
        <v>3</v>
      </c>
    </row>
    <row r="151">
      <c r="A151" s="21" t="s">
        <v>61</v>
      </c>
      <c r="E151" s="29" t="s">
        <v>58</v>
      </c>
    </row>
    <row r="152">
      <c r="A152" s="21" t="s">
        <v>63</v>
      </c>
      <c r="E152" s="28" t="s">
        <v>611</v>
      </c>
    </row>
    <row r="153">
      <c r="A153" s="21" t="s">
        <v>63</v>
      </c>
      <c r="E153" s="28" t="s">
        <v>612</v>
      </c>
    </row>
    <row r="154" ht="28.5">
      <c r="A154" s="21" t="s">
        <v>56</v>
      </c>
      <c r="B154" s="21">
        <v>37</v>
      </c>
      <c r="C154" s="22" t="s">
        <v>339</v>
      </c>
      <c r="D154" t="s">
        <v>58</v>
      </c>
      <c r="E154" s="23" t="s">
        <v>340</v>
      </c>
      <c r="F154" s="24" t="s">
        <v>156</v>
      </c>
      <c r="G154" s="25">
        <v>202.5</v>
      </c>
      <c r="H154" s="26">
        <v>0</v>
      </c>
      <c r="I154" s="26">
        <f>ROUND(G154*H154,P4)</f>
        <v>0</v>
      </c>
      <c r="O154" s="27">
        <f>I154*0.21</f>
        <v>0</v>
      </c>
      <c r="P154">
        <v>3</v>
      </c>
    </row>
    <row r="155">
      <c r="A155" s="21" t="s">
        <v>61</v>
      </c>
      <c r="E155" s="29" t="s">
        <v>58</v>
      </c>
    </row>
    <row r="156">
      <c r="A156" s="21" t="s">
        <v>63</v>
      </c>
      <c r="E156" s="28" t="s">
        <v>611</v>
      </c>
    </row>
    <row r="157">
      <c r="A157" s="21" t="s">
        <v>63</v>
      </c>
      <c r="E157" s="28" t="s">
        <v>613</v>
      </c>
    </row>
    <row r="158">
      <c r="A158" s="21" t="s">
        <v>56</v>
      </c>
      <c r="B158" s="21">
        <v>38</v>
      </c>
      <c r="C158" s="22" t="s">
        <v>345</v>
      </c>
      <c r="D158" t="s">
        <v>58</v>
      </c>
      <c r="E158" s="23" t="s">
        <v>346</v>
      </c>
      <c r="F158" s="24" t="s">
        <v>156</v>
      </c>
      <c r="G158" s="25">
        <v>54.5</v>
      </c>
      <c r="H158" s="26">
        <v>0</v>
      </c>
      <c r="I158" s="26">
        <f>ROUND(G158*H158,P4)</f>
        <v>0</v>
      </c>
      <c r="O158" s="27">
        <f>I158*0.21</f>
        <v>0</v>
      </c>
      <c r="P158">
        <v>3</v>
      </c>
    </row>
    <row r="159">
      <c r="A159" s="21" t="s">
        <v>61</v>
      </c>
      <c r="E159" s="29" t="s">
        <v>58</v>
      </c>
    </row>
    <row r="160">
      <c r="A160" s="21" t="s">
        <v>63</v>
      </c>
      <c r="E160" s="28" t="s">
        <v>611</v>
      </c>
    </row>
    <row r="161">
      <c r="A161" s="21" t="s">
        <v>63</v>
      </c>
      <c r="E161" s="28" t="s">
        <v>614</v>
      </c>
    </row>
    <row r="162">
      <c r="A162" s="21" t="s">
        <v>56</v>
      </c>
      <c r="B162" s="21">
        <v>39</v>
      </c>
      <c r="C162" s="22" t="s">
        <v>615</v>
      </c>
      <c r="D162" t="s">
        <v>58</v>
      </c>
      <c r="E162" s="23" t="s">
        <v>616</v>
      </c>
      <c r="F162" s="24" t="s">
        <v>156</v>
      </c>
      <c r="G162" s="25">
        <v>47.850000000000001</v>
      </c>
      <c r="H162" s="26">
        <v>0</v>
      </c>
      <c r="I162" s="26">
        <f>ROUND(G162*H162,P4)</f>
        <v>0</v>
      </c>
      <c r="O162" s="27">
        <f>I162*0.21</f>
        <v>0</v>
      </c>
      <c r="P162">
        <v>3</v>
      </c>
    </row>
    <row r="163">
      <c r="A163" s="21" t="s">
        <v>61</v>
      </c>
      <c r="E163" s="29" t="s">
        <v>58</v>
      </c>
    </row>
    <row r="164">
      <c r="A164" s="21" t="s">
        <v>63</v>
      </c>
      <c r="E164" s="28" t="s">
        <v>611</v>
      </c>
    </row>
    <row r="165">
      <c r="A165" s="21" t="s">
        <v>63</v>
      </c>
      <c r="E165" s="28" t="s">
        <v>617</v>
      </c>
    </row>
    <row r="166">
      <c r="A166" s="21" t="s">
        <v>56</v>
      </c>
      <c r="B166" s="21">
        <v>40</v>
      </c>
      <c r="C166" s="22" t="s">
        <v>618</v>
      </c>
      <c r="D166" t="s">
        <v>58</v>
      </c>
      <c r="E166" s="23" t="s">
        <v>619</v>
      </c>
      <c r="F166" s="24" t="s">
        <v>156</v>
      </c>
      <c r="G166" s="25">
        <v>114.5</v>
      </c>
      <c r="H166" s="26">
        <v>0</v>
      </c>
      <c r="I166" s="26">
        <f>ROUND(G166*H166,P4)</f>
        <v>0</v>
      </c>
      <c r="O166" s="27">
        <f>I166*0.21</f>
        <v>0</v>
      </c>
      <c r="P166">
        <v>3</v>
      </c>
    </row>
    <row r="167">
      <c r="A167" s="21" t="s">
        <v>61</v>
      </c>
      <c r="E167" s="29" t="s">
        <v>58</v>
      </c>
    </row>
    <row r="168">
      <c r="A168" s="21" t="s">
        <v>63</v>
      </c>
      <c r="E168" s="28" t="s">
        <v>620</v>
      </c>
    </row>
    <row r="169">
      <c r="A169" s="21" t="s">
        <v>56</v>
      </c>
      <c r="B169" s="21">
        <v>41</v>
      </c>
      <c r="C169" s="22" t="s">
        <v>621</v>
      </c>
      <c r="D169" t="s">
        <v>58</v>
      </c>
      <c r="E169" s="23" t="s">
        <v>622</v>
      </c>
      <c r="F169" s="24" t="s">
        <v>156</v>
      </c>
      <c r="G169" s="25">
        <v>32</v>
      </c>
      <c r="H169" s="26">
        <v>0</v>
      </c>
      <c r="I169" s="26">
        <f>ROUND(G169*H169,P4)</f>
        <v>0</v>
      </c>
      <c r="O169" s="27">
        <f>I169*0.21</f>
        <v>0</v>
      </c>
      <c r="P169">
        <v>3</v>
      </c>
    </row>
    <row r="170">
      <c r="A170" s="21" t="s">
        <v>61</v>
      </c>
      <c r="E170" s="29" t="s">
        <v>58</v>
      </c>
    </row>
    <row r="171">
      <c r="A171" s="21" t="s">
        <v>63</v>
      </c>
      <c r="E171" s="28" t="s">
        <v>623</v>
      </c>
    </row>
    <row r="172">
      <c r="A172" s="21" t="s">
        <v>56</v>
      </c>
      <c r="B172" s="21">
        <v>42</v>
      </c>
      <c r="C172" s="22" t="s">
        <v>624</v>
      </c>
      <c r="D172" s="21" t="s">
        <v>152</v>
      </c>
      <c r="E172" s="23" t="s">
        <v>625</v>
      </c>
      <c r="F172" s="24" t="s">
        <v>187</v>
      </c>
      <c r="G172" s="25">
        <v>43.5</v>
      </c>
      <c r="H172" s="26">
        <v>0</v>
      </c>
      <c r="I172" s="26">
        <f>ROUND(G172*H172,P4)</f>
        <v>0</v>
      </c>
      <c r="O172" s="27">
        <f>I172*0.21</f>
        <v>0</v>
      </c>
      <c r="P172">
        <v>3</v>
      </c>
    </row>
    <row r="173">
      <c r="A173" s="21" t="s">
        <v>61</v>
      </c>
      <c r="E173" s="29" t="s">
        <v>58</v>
      </c>
    </row>
    <row r="174">
      <c r="A174" s="21" t="s">
        <v>63</v>
      </c>
      <c r="E174" s="28" t="s">
        <v>518</v>
      </c>
    </row>
    <row r="175">
      <c r="A175" s="21" t="s">
        <v>63</v>
      </c>
      <c r="E175" s="28" t="s">
        <v>519</v>
      </c>
    </row>
    <row r="176">
      <c r="A176" s="18" t="s">
        <v>53</v>
      </c>
      <c r="B176" s="18"/>
      <c r="C176" s="19" t="s">
        <v>357</v>
      </c>
      <c r="D176" s="18"/>
      <c r="E176" s="18" t="s">
        <v>358</v>
      </c>
      <c r="F176" s="18"/>
      <c r="G176" s="18"/>
      <c r="H176" s="18"/>
      <c r="I176" s="20">
        <f>SUMIFS(I177:I182,A177:A182,"P")</f>
        <v>0</v>
      </c>
    </row>
    <row r="177">
      <c r="A177" s="21" t="s">
        <v>56</v>
      </c>
      <c r="B177" s="21">
        <v>43</v>
      </c>
      <c r="C177" s="22" t="s">
        <v>626</v>
      </c>
      <c r="D177" s="21" t="s">
        <v>152</v>
      </c>
      <c r="E177" s="23" t="s">
        <v>627</v>
      </c>
      <c r="F177" s="24" t="s">
        <v>156</v>
      </c>
      <c r="G177" s="25">
        <v>20</v>
      </c>
      <c r="H177" s="26">
        <v>0</v>
      </c>
      <c r="I177" s="26">
        <f>ROUND(G177*H177,P4)</f>
        <v>0</v>
      </c>
      <c r="O177" s="27">
        <f>I177*0.21</f>
        <v>0</v>
      </c>
      <c r="P177">
        <v>3</v>
      </c>
    </row>
    <row r="178">
      <c r="A178" s="21" t="s">
        <v>61</v>
      </c>
      <c r="E178" s="29" t="s">
        <v>58</v>
      </c>
    </row>
    <row r="179">
      <c r="A179" s="21" t="s">
        <v>63</v>
      </c>
      <c r="E179" s="28" t="s">
        <v>628</v>
      </c>
    </row>
    <row r="180">
      <c r="A180" s="21" t="s">
        <v>56</v>
      </c>
      <c r="B180" s="21">
        <v>44</v>
      </c>
      <c r="C180" s="22" t="s">
        <v>367</v>
      </c>
      <c r="D180" t="s">
        <v>58</v>
      </c>
      <c r="E180" s="23" t="s">
        <v>368</v>
      </c>
      <c r="F180" s="24" t="s">
        <v>156</v>
      </c>
      <c r="G180" s="25">
        <v>6.4000000000000004</v>
      </c>
      <c r="H180" s="26">
        <v>0</v>
      </c>
      <c r="I180" s="26">
        <f>ROUND(G180*H180,P4)</f>
        <v>0</v>
      </c>
      <c r="O180" s="27">
        <f>I180*0.21</f>
        <v>0</v>
      </c>
      <c r="P180">
        <v>3</v>
      </c>
    </row>
    <row r="181">
      <c r="A181" s="21" t="s">
        <v>61</v>
      </c>
      <c r="E181" s="29" t="s">
        <v>58</v>
      </c>
    </row>
    <row r="182">
      <c r="A182" s="21" t="s">
        <v>63</v>
      </c>
      <c r="E182" s="28" t="s">
        <v>370</v>
      </c>
    </row>
    <row r="183">
      <c r="A183" s="18" t="s">
        <v>53</v>
      </c>
      <c r="B183" s="18"/>
      <c r="C183" s="19" t="s">
        <v>375</v>
      </c>
      <c r="D183" s="18"/>
      <c r="E183" s="18" t="s">
        <v>376</v>
      </c>
      <c r="F183" s="18"/>
      <c r="G183" s="18"/>
      <c r="H183" s="18"/>
      <c r="I183" s="20">
        <f>SUMIFS(I184:I198,A184:A198,"P")</f>
        <v>0</v>
      </c>
    </row>
    <row r="184">
      <c r="A184" s="21" t="s">
        <v>56</v>
      </c>
      <c r="B184" s="21">
        <v>45</v>
      </c>
      <c r="C184" s="22" t="s">
        <v>629</v>
      </c>
      <c r="D184" t="s">
        <v>58</v>
      </c>
      <c r="E184" s="23" t="s">
        <v>630</v>
      </c>
      <c r="F184" s="24" t="s">
        <v>187</v>
      </c>
      <c r="G184" s="25">
        <v>28</v>
      </c>
      <c r="H184" s="26">
        <v>0</v>
      </c>
      <c r="I184" s="26">
        <f>ROUND(G184*H184,P4)</f>
        <v>0</v>
      </c>
      <c r="O184" s="27">
        <f>I184*0.21</f>
        <v>0</v>
      </c>
      <c r="P184">
        <v>3</v>
      </c>
    </row>
    <row r="185">
      <c r="A185" s="21" t="s">
        <v>61</v>
      </c>
      <c r="E185" s="29" t="s">
        <v>58</v>
      </c>
    </row>
    <row r="186">
      <c r="A186" s="21" t="s">
        <v>63</v>
      </c>
      <c r="E186" s="28" t="s">
        <v>631</v>
      </c>
    </row>
    <row r="187">
      <c r="A187" s="21" t="s">
        <v>56</v>
      </c>
      <c r="B187" s="21">
        <v>46</v>
      </c>
      <c r="C187" s="22" t="s">
        <v>632</v>
      </c>
      <c r="D187" t="s">
        <v>58</v>
      </c>
      <c r="E187" s="23" t="s">
        <v>633</v>
      </c>
      <c r="F187" s="24" t="s">
        <v>187</v>
      </c>
      <c r="G187" s="25">
        <v>36</v>
      </c>
      <c r="H187" s="26">
        <v>0</v>
      </c>
      <c r="I187" s="26">
        <f>ROUND(G187*H187,P4)</f>
        <v>0</v>
      </c>
      <c r="O187" s="27">
        <f>I187*0.21</f>
        <v>0</v>
      </c>
      <c r="P187">
        <v>3</v>
      </c>
    </row>
    <row r="188">
      <c r="A188" s="21" t="s">
        <v>61</v>
      </c>
      <c r="E188" s="29" t="s">
        <v>58</v>
      </c>
    </row>
    <row r="189">
      <c r="A189" s="21" t="s">
        <v>63</v>
      </c>
      <c r="E189" s="28" t="s">
        <v>634</v>
      </c>
    </row>
    <row r="190">
      <c r="A190" s="21" t="s">
        <v>56</v>
      </c>
      <c r="B190" s="21">
        <v>47</v>
      </c>
      <c r="C190" s="22" t="s">
        <v>635</v>
      </c>
      <c r="D190" s="21" t="s">
        <v>152</v>
      </c>
      <c r="E190" s="23" t="s">
        <v>636</v>
      </c>
      <c r="F190" s="24" t="s">
        <v>86</v>
      </c>
      <c r="G190" s="25">
        <v>1</v>
      </c>
      <c r="H190" s="26">
        <v>0</v>
      </c>
      <c r="I190" s="26">
        <f>ROUND(G190*H190,P4)</f>
        <v>0</v>
      </c>
      <c r="O190" s="27">
        <f>I190*0.21</f>
        <v>0</v>
      </c>
      <c r="P190">
        <v>3</v>
      </c>
    </row>
    <row r="191">
      <c r="A191" s="21" t="s">
        <v>61</v>
      </c>
      <c r="E191" s="29" t="s">
        <v>58</v>
      </c>
    </row>
    <row r="192">
      <c r="A192" s="21" t="s">
        <v>63</v>
      </c>
      <c r="E192" s="28" t="s">
        <v>637</v>
      </c>
    </row>
    <row r="193">
      <c r="A193" s="21" t="s">
        <v>56</v>
      </c>
      <c r="B193" s="21">
        <v>48</v>
      </c>
      <c r="C193" s="22" t="s">
        <v>638</v>
      </c>
      <c r="D193" s="21" t="s">
        <v>152</v>
      </c>
      <c r="E193" s="23" t="s">
        <v>639</v>
      </c>
      <c r="F193" s="24" t="s">
        <v>86</v>
      </c>
      <c r="G193" s="25">
        <v>3</v>
      </c>
      <c r="H193" s="26">
        <v>0</v>
      </c>
      <c r="I193" s="26">
        <f>ROUND(G193*H193,P4)</f>
        <v>0</v>
      </c>
      <c r="O193" s="27">
        <f>I193*0.21</f>
        <v>0</v>
      </c>
      <c r="P193">
        <v>3</v>
      </c>
    </row>
    <row r="194">
      <c r="A194" s="21" t="s">
        <v>61</v>
      </c>
      <c r="E194" s="29" t="s">
        <v>58</v>
      </c>
    </row>
    <row r="195">
      <c r="A195" s="21" t="s">
        <v>63</v>
      </c>
      <c r="E195" s="28" t="s">
        <v>640</v>
      </c>
    </row>
    <row r="196">
      <c r="A196" s="21" t="s">
        <v>56</v>
      </c>
      <c r="B196" s="21">
        <v>49</v>
      </c>
      <c r="C196" s="22" t="s">
        <v>391</v>
      </c>
      <c r="D196" s="21" t="s">
        <v>152</v>
      </c>
      <c r="E196" s="23" t="s">
        <v>392</v>
      </c>
      <c r="F196" s="24" t="s">
        <v>86</v>
      </c>
      <c r="G196" s="25">
        <v>2</v>
      </c>
      <c r="H196" s="26">
        <v>0</v>
      </c>
      <c r="I196" s="26">
        <f>ROUND(G196*H196,P4)</f>
        <v>0</v>
      </c>
      <c r="O196" s="27">
        <f>I196*0.21</f>
        <v>0</v>
      </c>
      <c r="P196">
        <v>3</v>
      </c>
    </row>
    <row r="197">
      <c r="A197" s="21" t="s">
        <v>61</v>
      </c>
      <c r="E197" s="29" t="s">
        <v>58</v>
      </c>
    </row>
    <row r="198">
      <c r="A198" s="21" t="s">
        <v>63</v>
      </c>
      <c r="E198" s="28" t="s">
        <v>641</v>
      </c>
    </row>
    <row r="199">
      <c r="A199" s="18" t="s">
        <v>53</v>
      </c>
      <c r="B199" s="18"/>
      <c r="C199" s="19" t="s">
        <v>407</v>
      </c>
      <c r="D199" s="18"/>
      <c r="E199" s="18" t="s">
        <v>408</v>
      </c>
      <c r="F199" s="18"/>
      <c r="G199" s="18"/>
      <c r="H199" s="18"/>
      <c r="I199" s="20">
        <f>SUMIFS(I200:I225,A200:A225,"P")</f>
        <v>0</v>
      </c>
    </row>
    <row r="200">
      <c r="A200" s="21" t="s">
        <v>56</v>
      </c>
      <c r="B200" s="21">
        <v>50</v>
      </c>
      <c r="C200" s="22" t="s">
        <v>409</v>
      </c>
      <c r="D200" s="21" t="s">
        <v>152</v>
      </c>
      <c r="E200" s="23" t="s">
        <v>410</v>
      </c>
      <c r="F200" s="24" t="s">
        <v>187</v>
      </c>
      <c r="G200" s="25">
        <v>67</v>
      </c>
      <c r="H200" s="26">
        <v>0</v>
      </c>
      <c r="I200" s="26">
        <f>ROUND(G200*H200,P4)</f>
        <v>0</v>
      </c>
      <c r="O200" s="27">
        <f>I200*0.21</f>
        <v>0</v>
      </c>
      <c r="P200">
        <v>3</v>
      </c>
    </row>
    <row r="201">
      <c r="A201" s="21" t="s">
        <v>61</v>
      </c>
      <c r="E201" s="29" t="s">
        <v>58</v>
      </c>
    </row>
    <row r="202">
      <c r="A202" s="21" t="s">
        <v>63</v>
      </c>
      <c r="E202" s="28" t="s">
        <v>642</v>
      </c>
    </row>
    <row r="203" ht="28.5">
      <c r="A203" s="21" t="s">
        <v>56</v>
      </c>
      <c r="B203" s="21">
        <v>51</v>
      </c>
      <c r="C203" s="22" t="s">
        <v>433</v>
      </c>
      <c r="D203" s="21" t="s">
        <v>152</v>
      </c>
      <c r="E203" s="23" t="s">
        <v>434</v>
      </c>
      <c r="F203" s="24" t="s">
        <v>86</v>
      </c>
      <c r="G203" s="25">
        <v>1</v>
      </c>
      <c r="H203" s="26">
        <v>0</v>
      </c>
      <c r="I203" s="26">
        <f>ROUND(G203*H203,P4)</f>
        <v>0</v>
      </c>
      <c r="O203" s="27">
        <f>I203*0.21</f>
        <v>0</v>
      </c>
      <c r="P203">
        <v>3</v>
      </c>
    </row>
    <row r="204">
      <c r="A204" s="21" t="s">
        <v>61</v>
      </c>
      <c r="E204" s="29" t="s">
        <v>58</v>
      </c>
    </row>
    <row r="205">
      <c r="A205" s="21" t="s">
        <v>63</v>
      </c>
      <c r="E205" s="28" t="s">
        <v>64</v>
      </c>
    </row>
    <row r="206">
      <c r="A206" s="21" t="s">
        <v>56</v>
      </c>
      <c r="B206" s="21">
        <v>52</v>
      </c>
      <c r="C206" s="22" t="s">
        <v>643</v>
      </c>
      <c r="D206" s="21" t="s">
        <v>152</v>
      </c>
      <c r="E206" s="23" t="s">
        <v>644</v>
      </c>
      <c r="F206" s="24" t="s">
        <v>187</v>
      </c>
      <c r="G206" s="25">
        <v>89.5</v>
      </c>
      <c r="H206" s="26">
        <v>0</v>
      </c>
      <c r="I206" s="26">
        <f>ROUND(G206*H206,P4)</f>
        <v>0</v>
      </c>
      <c r="O206" s="27">
        <f>I206*0.21</f>
        <v>0</v>
      </c>
      <c r="P206">
        <v>3</v>
      </c>
    </row>
    <row r="207">
      <c r="A207" s="21" t="s">
        <v>61</v>
      </c>
      <c r="E207" s="29" t="s">
        <v>58</v>
      </c>
    </row>
    <row r="208">
      <c r="A208" s="21" t="s">
        <v>63</v>
      </c>
      <c r="E208" s="28" t="s">
        <v>645</v>
      </c>
    </row>
    <row r="209" ht="28.5">
      <c r="A209" s="21" t="s">
        <v>56</v>
      </c>
      <c r="B209" s="21">
        <v>53</v>
      </c>
      <c r="C209" s="22" t="s">
        <v>646</v>
      </c>
      <c r="D209" s="21" t="s">
        <v>152</v>
      </c>
      <c r="E209" s="23" t="s">
        <v>647</v>
      </c>
      <c r="F209" s="24" t="s">
        <v>187</v>
      </c>
      <c r="G209" s="25">
        <v>11</v>
      </c>
      <c r="H209" s="26">
        <v>0</v>
      </c>
      <c r="I209" s="26">
        <f>ROUND(G209*H209,P4)</f>
        <v>0</v>
      </c>
      <c r="O209" s="27">
        <f>I209*0.21</f>
        <v>0</v>
      </c>
      <c r="P209">
        <v>3</v>
      </c>
    </row>
    <row r="210">
      <c r="A210" s="21" t="s">
        <v>61</v>
      </c>
      <c r="E210" s="29" t="s">
        <v>58</v>
      </c>
    </row>
    <row r="211">
      <c r="A211" s="21" t="s">
        <v>63</v>
      </c>
      <c r="E211" s="28" t="s">
        <v>648</v>
      </c>
    </row>
    <row r="212" ht="28.5">
      <c r="A212" s="21" t="s">
        <v>56</v>
      </c>
      <c r="B212" s="21">
        <v>54</v>
      </c>
      <c r="C212" s="22" t="s">
        <v>649</v>
      </c>
      <c r="D212" s="21" t="s">
        <v>152</v>
      </c>
      <c r="E212" s="23" t="s">
        <v>650</v>
      </c>
      <c r="F212" s="24" t="s">
        <v>187</v>
      </c>
      <c r="G212" s="25">
        <v>92.5</v>
      </c>
      <c r="H212" s="26">
        <v>0</v>
      </c>
      <c r="I212" s="26">
        <f>ROUND(G212*H212,P4)</f>
        <v>0</v>
      </c>
      <c r="O212" s="27">
        <f>I212*0.21</f>
        <v>0</v>
      </c>
      <c r="P212">
        <v>3</v>
      </c>
    </row>
    <row r="213">
      <c r="A213" s="21" t="s">
        <v>61</v>
      </c>
      <c r="E213" s="29" t="s">
        <v>58</v>
      </c>
    </row>
    <row r="214">
      <c r="A214" s="21" t="s">
        <v>63</v>
      </c>
      <c r="E214" s="28" t="s">
        <v>651</v>
      </c>
    </row>
    <row r="215">
      <c r="A215" s="21" t="s">
        <v>56</v>
      </c>
      <c r="B215" s="21">
        <v>55</v>
      </c>
      <c r="C215" s="22" t="s">
        <v>455</v>
      </c>
      <c r="D215" s="21" t="s">
        <v>152</v>
      </c>
      <c r="E215" s="23" t="s">
        <v>456</v>
      </c>
      <c r="F215" s="24" t="s">
        <v>187</v>
      </c>
      <c r="G215" s="25">
        <v>75</v>
      </c>
      <c r="H215" s="26">
        <v>0</v>
      </c>
      <c r="I215" s="26">
        <f>ROUND(G215*H215,P4)</f>
        <v>0</v>
      </c>
      <c r="O215" s="27">
        <f>I215*0.21</f>
        <v>0</v>
      </c>
      <c r="P215">
        <v>3</v>
      </c>
    </row>
    <row r="216">
      <c r="A216" s="21" t="s">
        <v>61</v>
      </c>
      <c r="E216" s="29" t="s">
        <v>58</v>
      </c>
    </row>
    <row r="217">
      <c r="A217" s="21" t="s">
        <v>63</v>
      </c>
      <c r="E217" s="28" t="s">
        <v>652</v>
      </c>
    </row>
    <row r="218">
      <c r="A218" s="21" t="s">
        <v>63</v>
      </c>
      <c r="E218" s="28" t="s">
        <v>653</v>
      </c>
    </row>
    <row r="219">
      <c r="A219" s="21" t="s">
        <v>56</v>
      </c>
      <c r="B219" s="21">
        <v>56</v>
      </c>
      <c r="C219" s="22" t="s">
        <v>654</v>
      </c>
      <c r="D219" s="21" t="s">
        <v>152</v>
      </c>
      <c r="E219" s="23" t="s">
        <v>655</v>
      </c>
      <c r="F219" s="24" t="s">
        <v>187</v>
      </c>
      <c r="G219" s="25">
        <v>129</v>
      </c>
      <c r="H219" s="26">
        <v>0</v>
      </c>
      <c r="I219" s="26">
        <f>ROUND(G219*H219,P4)</f>
        <v>0</v>
      </c>
      <c r="O219" s="27">
        <f>I219*0.21</f>
        <v>0</v>
      </c>
      <c r="P219">
        <v>3</v>
      </c>
    </row>
    <row r="220">
      <c r="A220" s="21" t="s">
        <v>61</v>
      </c>
      <c r="E220" s="29" t="s">
        <v>58</v>
      </c>
    </row>
    <row r="221">
      <c r="A221" s="21" t="s">
        <v>63</v>
      </c>
      <c r="E221" s="28" t="s">
        <v>652</v>
      </c>
    </row>
    <row r="222">
      <c r="A222" s="21" t="s">
        <v>63</v>
      </c>
      <c r="E222" s="28" t="s">
        <v>656</v>
      </c>
    </row>
    <row r="223">
      <c r="A223" s="21" t="s">
        <v>56</v>
      </c>
      <c r="B223" s="21">
        <v>57</v>
      </c>
      <c r="C223" s="22" t="s">
        <v>657</v>
      </c>
      <c r="D223" s="21" t="s">
        <v>152</v>
      </c>
      <c r="E223" s="23" t="s">
        <v>658</v>
      </c>
      <c r="F223" s="24" t="s">
        <v>187</v>
      </c>
      <c r="G223" s="25">
        <v>12</v>
      </c>
      <c r="H223" s="26">
        <v>0</v>
      </c>
      <c r="I223" s="26">
        <f>ROUND(G223*H223,P4)</f>
        <v>0</v>
      </c>
      <c r="O223" s="27">
        <f>I223*0.21</f>
        <v>0</v>
      </c>
      <c r="P223">
        <v>3</v>
      </c>
    </row>
    <row r="224">
      <c r="A224" s="21" t="s">
        <v>61</v>
      </c>
      <c r="E224" s="29" t="s">
        <v>58</v>
      </c>
    </row>
    <row r="225">
      <c r="A225" s="21" t="s">
        <v>63</v>
      </c>
      <c r="E225" s="28" t="s">
        <v>659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34</v>
      </c>
      <c r="F2" s="3"/>
      <c r="G2" s="3"/>
      <c r="H2" s="3"/>
      <c r="I2" s="3"/>
    </row>
    <row r="3" ht="28.5">
      <c r="A3" t="s">
        <v>35</v>
      </c>
      <c r="B3" s="13" t="s">
        <v>36</v>
      </c>
      <c r="C3" s="14" t="s">
        <v>37</v>
      </c>
      <c r="D3" s="15"/>
      <c r="E3" s="13" t="s">
        <v>38</v>
      </c>
      <c r="F3" s="3"/>
      <c r="G3" s="3"/>
      <c r="H3" s="16" t="s">
        <v>19</v>
      </c>
      <c r="I3" s="17">
        <f>SUMIFS(I9:I65,A9:A65,"SD")</f>
        <v>0</v>
      </c>
      <c r="O3">
        <v>0</v>
      </c>
      <c r="P3">
        <v>2</v>
      </c>
    </row>
    <row r="4">
      <c r="A4" t="s">
        <v>39</v>
      </c>
      <c r="B4" s="13" t="s">
        <v>40</v>
      </c>
      <c r="C4" s="14" t="s">
        <v>19</v>
      </c>
      <c r="D4" s="15"/>
      <c r="E4" s="13" t="s">
        <v>20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41</v>
      </c>
      <c r="B5" s="13" t="s">
        <v>42</v>
      </c>
      <c r="C5" s="14" t="s">
        <v>19</v>
      </c>
      <c r="D5" s="15"/>
      <c r="E5" s="13" t="s">
        <v>20</v>
      </c>
      <c r="F5" s="3"/>
      <c r="G5" s="3"/>
      <c r="H5" s="3"/>
      <c r="I5" s="3"/>
      <c r="O5">
        <v>0.20999999999999999</v>
      </c>
    </row>
    <row r="6">
      <c r="A6" s="7" t="s">
        <v>43</v>
      </c>
      <c r="B6" s="7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</row>
    <row r="7">
      <c r="A7" s="7"/>
      <c r="B7" s="7"/>
      <c r="C7" s="7"/>
      <c r="D7" s="7"/>
      <c r="E7" s="7"/>
      <c r="F7" s="7"/>
      <c r="G7" s="7"/>
      <c r="H7" s="7" t="s">
        <v>51</v>
      </c>
      <c r="I7" s="7" t="s">
        <v>52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53</v>
      </c>
      <c r="B9" s="18"/>
      <c r="C9" s="19" t="s">
        <v>54</v>
      </c>
      <c r="D9" s="18"/>
      <c r="E9" s="18" t="s">
        <v>55</v>
      </c>
      <c r="F9" s="18"/>
      <c r="G9" s="18"/>
      <c r="H9" s="18"/>
      <c r="I9" s="20">
        <f>SUMIFS(I10:I37,A10:A37,"P")</f>
        <v>0</v>
      </c>
    </row>
    <row r="10">
      <c r="A10" s="21" t="s">
        <v>56</v>
      </c>
      <c r="B10" s="21">
        <v>1</v>
      </c>
      <c r="C10" s="22" t="s">
        <v>72</v>
      </c>
      <c r="D10"/>
      <c r="E10" s="23" t="s">
        <v>660</v>
      </c>
      <c r="F10" s="24" t="s">
        <v>60</v>
      </c>
      <c r="G10" s="25">
        <v>2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42.75">
      <c r="A11" s="21" t="s">
        <v>61</v>
      </c>
      <c r="E11" s="23" t="s">
        <v>661</v>
      </c>
    </row>
    <row r="12">
      <c r="A12" s="21" t="s">
        <v>63</v>
      </c>
      <c r="E12" s="28" t="s">
        <v>98</v>
      </c>
    </row>
    <row r="13">
      <c r="A13" s="21" t="s">
        <v>63</v>
      </c>
      <c r="E13" s="28" t="s">
        <v>99</v>
      </c>
    </row>
    <row r="14">
      <c r="A14" s="21" t="s">
        <v>56</v>
      </c>
      <c r="B14" s="21">
        <v>2</v>
      </c>
      <c r="C14" s="22" t="s">
        <v>662</v>
      </c>
      <c r="D14" s="21" t="s">
        <v>73</v>
      </c>
      <c r="E14" s="23" t="s">
        <v>663</v>
      </c>
      <c r="F14" s="24" t="s">
        <v>60</v>
      </c>
      <c r="G14" s="25">
        <v>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56.5">
      <c r="A15" s="21" t="s">
        <v>61</v>
      </c>
      <c r="E15" s="23" t="s">
        <v>664</v>
      </c>
    </row>
    <row r="16">
      <c r="A16" s="21" t="s">
        <v>63</v>
      </c>
      <c r="E16" s="28" t="s">
        <v>64</v>
      </c>
    </row>
    <row r="17">
      <c r="A17" s="21" t="s">
        <v>63</v>
      </c>
      <c r="E17" s="28" t="s">
        <v>65</v>
      </c>
    </row>
    <row r="18">
      <c r="A18" s="21" t="s">
        <v>56</v>
      </c>
      <c r="B18" s="21">
        <v>3</v>
      </c>
      <c r="C18" s="22" t="s">
        <v>662</v>
      </c>
      <c r="D18" s="21" t="s">
        <v>82</v>
      </c>
      <c r="E18" s="23" t="s">
        <v>663</v>
      </c>
      <c r="F18" s="24" t="s">
        <v>60</v>
      </c>
      <c r="G18" s="25">
        <v>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256.5">
      <c r="A19" s="21" t="s">
        <v>61</v>
      </c>
      <c r="E19" s="23" t="s">
        <v>665</v>
      </c>
    </row>
    <row r="20">
      <c r="A20" s="21" t="s">
        <v>63</v>
      </c>
      <c r="E20" s="28" t="s">
        <v>64</v>
      </c>
    </row>
    <row r="21">
      <c r="A21" s="21" t="s">
        <v>63</v>
      </c>
      <c r="E21" s="28" t="s">
        <v>65</v>
      </c>
    </row>
    <row r="22">
      <c r="A22" s="21" t="s">
        <v>56</v>
      </c>
      <c r="B22" s="21">
        <v>5</v>
      </c>
      <c r="C22" s="22" t="s">
        <v>662</v>
      </c>
      <c r="D22" s="21" t="s">
        <v>666</v>
      </c>
      <c r="E22" s="23" t="s">
        <v>663</v>
      </c>
      <c r="F22" s="24" t="s">
        <v>60</v>
      </c>
      <c r="G22" s="25">
        <v>1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 ht="270.75">
      <c r="A23" s="21" t="s">
        <v>61</v>
      </c>
      <c r="E23" s="23" t="s">
        <v>667</v>
      </c>
    </row>
    <row r="24">
      <c r="A24" s="21" t="s">
        <v>63</v>
      </c>
      <c r="E24" s="28" t="s">
        <v>64</v>
      </c>
    </row>
    <row r="25">
      <c r="A25" s="21" t="s">
        <v>63</v>
      </c>
      <c r="E25" s="28" t="s">
        <v>65</v>
      </c>
    </row>
    <row r="26" ht="28.5">
      <c r="A26" s="21" t="s">
        <v>56</v>
      </c>
      <c r="B26" s="21">
        <v>12</v>
      </c>
      <c r="C26" s="22" t="s">
        <v>126</v>
      </c>
      <c r="D26" t="s">
        <v>58</v>
      </c>
      <c r="E26" s="23" t="s">
        <v>127</v>
      </c>
      <c r="F26" s="24" t="s">
        <v>122</v>
      </c>
      <c r="G26" s="25">
        <v>531.53300000000002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 ht="71.25">
      <c r="A27" s="21" t="s">
        <v>61</v>
      </c>
      <c r="E27" s="23" t="s">
        <v>668</v>
      </c>
    </row>
    <row r="28">
      <c r="A28" s="21" t="s">
        <v>63</v>
      </c>
      <c r="E28" s="28" t="s">
        <v>669</v>
      </c>
    </row>
    <row r="29">
      <c r="A29" s="21" t="s">
        <v>63</v>
      </c>
      <c r="E29" s="28" t="s">
        <v>670</v>
      </c>
    </row>
    <row r="30" ht="28.5">
      <c r="A30" s="21" t="s">
        <v>56</v>
      </c>
      <c r="B30" s="21">
        <v>13</v>
      </c>
      <c r="C30" s="22" t="s">
        <v>142</v>
      </c>
      <c r="D30" s="21" t="s">
        <v>73</v>
      </c>
      <c r="E30" s="23" t="s">
        <v>143</v>
      </c>
      <c r="F30" s="24" t="s">
        <v>122</v>
      </c>
      <c r="G30" s="25">
        <v>132.88300000000001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 ht="71.25">
      <c r="A31" s="21" t="s">
        <v>61</v>
      </c>
      <c r="E31" s="23" t="s">
        <v>671</v>
      </c>
    </row>
    <row r="32">
      <c r="A32" s="21" t="s">
        <v>63</v>
      </c>
      <c r="E32" s="28" t="s">
        <v>672</v>
      </c>
    </row>
    <row r="33">
      <c r="A33" s="21" t="s">
        <v>63</v>
      </c>
      <c r="E33" s="28" t="s">
        <v>673</v>
      </c>
    </row>
    <row r="34" ht="28.5">
      <c r="A34" s="21" t="s">
        <v>56</v>
      </c>
      <c r="B34" s="21">
        <v>14</v>
      </c>
      <c r="C34" s="22" t="s">
        <v>674</v>
      </c>
      <c r="D34" t="s">
        <v>58</v>
      </c>
      <c r="E34" s="23" t="s">
        <v>675</v>
      </c>
      <c r="F34" s="24" t="s">
        <v>122</v>
      </c>
      <c r="G34" s="25">
        <v>69.209999999999994</v>
      </c>
      <c r="H34" s="26">
        <v>0</v>
      </c>
      <c r="I34" s="26">
        <f>ROUND(G34*H34,P4)</f>
        <v>0</v>
      </c>
      <c r="O34" s="27">
        <f>I34*0.21</f>
        <v>0</v>
      </c>
      <c r="P34">
        <v>3</v>
      </c>
    </row>
    <row r="35" ht="57">
      <c r="A35" s="21" t="s">
        <v>61</v>
      </c>
      <c r="E35" s="23" t="s">
        <v>676</v>
      </c>
    </row>
    <row r="36">
      <c r="A36" s="21" t="s">
        <v>63</v>
      </c>
      <c r="E36" s="28" t="s">
        <v>677</v>
      </c>
    </row>
    <row r="37">
      <c r="A37" s="21" t="s">
        <v>63</v>
      </c>
      <c r="E37" s="28" t="s">
        <v>678</v>
      </c>
    </row>
    <row r="38">
      <c r="A38" s="18" t="s">
        <v>53</v>
      </c>
      <c r="B38" s="18"/>
      <c r="C38" s="19" t="s">
        <v>152</v>
      </c>
      <c r="D38" s="18"/>
      <c r="E38" s="18" t="s">
        <v>153</v>
      </c>
      <c r="F38" s="18"/>
      <c r="G38" s="18"/>
      <c r="H38" s="18"/>
      <c r="I38" s="20">
        <f>SUMIFS(I39:I50,A39:A50,"P")</f>
        <v>0</v>
      </c>
    </row>
    <row r="39">
      <c r="A39" s="21" t="s">
        <v>56</v>
      </c>
      <c r="B39" s="21">
        <v>6</v>
      </c>
      <c r="C39" s="22" t="s">
        <v>679</v>
      </c>
      <c r="D39" t="s">
        <v>58</v>
      </c>
      <c r="E39" s="23" t="s">
        <v>680</v>
      </c>
      <c r="F39" s="24" t="s">
        <v>116</v>
      </c>
      <c r="G39" s="25">
        <v>276.83999999999997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 ht="28.5">
      <c r="A40" s="21" t="s">
        <v>61</v>
      </c>
      <c r="E40" s="23" t="s">
        <v>681</v>
      </c>
    </row>
    <row r="41">
      <c r="A41" s="21" t="s">
        <v>63</v>
      </c>
      <c r="E41" s="28" t="s">
        <v>682</v>
      </c>
    </row>
    <row r="42">
      <c r="A42" s="21" t="s">
        <v>63</v>
      </c>
      <c r="E42" s="28" t="s">
        <v>683</v>
      </c>
    </row>
    <row r="43">
      <c r="A43" s="21" t="s">
        <v>56</v>
      </c>
      <c r="B43" s="21">
        <v>7</v>
      </c>
      <c r="C43" s="22" t="s">
        <v>529</v>
      </c>
      <c r="D43" t="s">
        <v>58</v>
      </c>
      <c r="E43" s="23" t="s">
        <v>530</v>
      </c>
      <c r="F43" s="24" t="s">
        <v>156</v>
      </c>
      <c r="G43" s="25">
        <v>6921</v>
      </c>
      <c r="H43" s="26">
        <v>0</v>
      </c>
      <c r="I43" s="26">
        <f>ROUND(G43*H43,P4)</f>
        <v>0</v>
      </c>
      <c r="O43" s="27">
        <f>I43*0.21</f>
        <v>0</v>
      </c>
      <c r="P43">
        <v>3</v>
      </c>
    </row>
    <row r="44" ht="42.75">
      <c r="A44" s="21" t="s">
        <v>61</v>
      </c>
      <c r="E44" s="23" t="s">
        <v>684</v>
      </c>
    </row>
    <row r="45">
      <c r="A45" s="21" t="s">
        <v>63</v>
      </c>
      <c r="E45" s="28" t="s">
        <v>685</v>
      </c>
    </row>
    <row r="46">
      <c r="A46" s="21" t="s">
        <v>63</v>
      </c>
      <c r="E46" s="28" t="s">
        <v>686</v>
      </c>
    </row>
    <row r="47">
      <c r="A47" s="21" t="s">
        <v>56</v>
      </c>
      <c r="B47" s="21">
        <v>10</v>
      </c>
      <c r="C47" s="22" t="s">
        <v>687</v>
      </c>
      <c r="D47" t="s">
        <v>58</v>
      </c>
      <c r="E47" s="23" t="s">
        <v>688</v>
      </c>
      <c r="F47" s="24" t="s">
        <v>187</v>
      </c>
      <c r="G47" s="25">
        <v>1250</v>
      </c>
      <c r="H47" s="26">
        <v>0</v>
      </c>
      <c r="I47" s="26">
        <f>ROUND(G47*H47,P4)</f>
        <v>0</v>
      </c>
      <c r="O47" s="27">
        <f>I47*0.21</f>
        <v>0</v>
      </c>
      <c r="P47">
        <v>3</v>
      </c>
    </row>
    <row r="48" ht="28.5">
      <c r="A48" s="21" t="s">
        <v>61</v>
      </c>
      <c r="E48" s="23" t="s">
        <v>689</v>
      </c>
    </row>
    <row r="49">
      <c r="A49" s="21" t="s">
        <v>63</v>
      </c>
      <c r="E49" s="28" t="s">
        <v>690</v>
      </c>
    </row>
    <row r="50">
      <c r="A50" s="21" t="s">
        <v>63</v>
      </c>
      <c r="E50" s="28" t="s">
        <v>691</v>
      </c>
    </row>
    <row r="51">
      <c r="A51" s="18" t="s">
        <v>53</v>
      </c>
      <c r="B51" s="18"/>
      <c r="C51" s="19" t="s">
        <v>112</v>
      </c>
      <c r="D51" s="18"/>
      <c r="E51" s="18" t="s">
        <v>113</v>
      </c>
      <c r="F51" s="18"/>
      <c r="G51" s="18"/>
      <c r="H51" s="18"/>
      <c r="I51" s="20">
        <f>SUMIFS(I52:I60,A52:A60,"P")</f>
        <v>0</v>
      </c>
    </row>
    <row r="52">
      <c r="A52" s="21" t="s">
        <v>56</v>
      </c>
      <c r="B52" s="21">
        <v>8</v>
      </c>
      <c r="C52" s="22" t="s">
        <v>692</v>
      </c>
      <c r="D52" t="s">
        <v>58</v>
      </c>
      <c r="E52" s="23" t="s">
        <v>693</v>
      </c>
      <c r="F52" s="24" t="s">
        <v>156</v>
      </c>
      <c r="G52" s="25">
        <v>6920.1000000000004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 ht="28.5">
      <c r="A53" s="21" t="s">
        <v>61</v>
      </c>
      <c r="E53" s="23" t="s">
        <v>694</v>
      </c>
    </row>
    <row r="54">
      <c r="A54" s="21" t="s">
        <v>63</v>
      </c>
      <c r="E54" s="28" t="s">
        <v>695</v>
      </c>
    </row>
    <row r="55">
      <c r="A55" s="21" t="s">
        <v>63</v>
      </c>
      <c r="E55" s="28" t="s">
        <v>696</v>
      </c>
    </row>
    <row r="56">
      <c r="A56" s="21" t="s">
        <v>56</v>
      </c>
      <c r="B56" s="21">
        <v>9</v>
      </c>
      <c r="C56" s="22" t="s">
        <v>114</v>
      </c>
      <c r="D56" t="s">
        <v>58</v>
      </c>
      <c r="E56" s="23" t="s">
        <v>115</v>
      </c>
      <c r="F56" s="24" t="s">
        <v>116</v>
      </c>
      <c r="G56" s="25">
        <v>346.005</v>
      </c>
      <c r="H56" s="26">
        <v>0</v>
      </c>
      <c r="I56" s="26">
        <f>ROUND(G56*H56,P4)</f>
        <v>0</v>
      </c>
      <c r="O56" s="27">
        <f>I56*0.21</f>
        <v>0</v>
      </c>
      <c r="P56">
        <v>3</v>
      </c>
    </row>
    <row r="57" ht="42.75">
      <c r="A57" s="21" t="s">
        <v>61</v>
      </c>
      <c r="E57" s="23" t="s">
        <v>697</v>
      </c>
    </row>
    <row r="58">
      <c r="A58" s="21" t="s">
        <v>63</v>
      </c>
      <c r="E58" s="28" t="s">
        <v>698</v>
      </c>
    </row>
    <row r="59">
      <c r="A59" s="21" t="s">
        <v>63</v>
      </c>
      <c r="E59" s="28" t="s">
        <v>699</v>
      </c>
    </row>
    <row r="60">
      <c r="A60" s="21" t="s">
        <v>63</v>
      </c>
      <c r="E60" s="28" t="s">
        <v>700</v>
      </c>
    </row>
    <row r="61">
      <c r="A61" s="18" t="s">
        <v>53</v>
      </c>
      <c r="B61" s="18"/>
      <c r="C61" s="19" t="s">
        <v>407</v>
      </c>
      <c r="D61" s="18"/>
      <c r="E61" s="18" t="s">
        <v>408</v>
      </c>
      <c r="F61" s="18"/>
      <c r="G61" s="18"/>
      <c r="H61" s="18"/>
      <c r="I61" s="20">
        <f>SUMIFS(I62:I65,A62:A65,"P")</f>
        <v>0</v>
      </c>
    </row>
    <row r="62">
      <c r="A62" s="21" t="s">
        <v>56</v>
      </c>
      <c r="B62" s="21">
        <v>11</v>
      </c>
      <c r="C62" s="22" t="s">
        <v>701</v>
      </c>
      <c r="D62" t="s">
        <v>58</v>
      </c>
      <c r="E62" s="23" t="s">
        <v>702</v>
      </c>
      <c r="F62" s="24" t="s">
        <v>187</v>
      </c>
      <c r="G62" s="25">
        <v>1.25</v>
      </c>
      <c r="H62" s="26">
        <v>0</v>
      </c>
      <c r="I62" s="26">
        <f>ROUND(G62*H62,P4)</f>
        <v>0</v>
      </c>
      <c r="O62" s="27">
        <f>I62*0.21</f>
        <v>0</v>
      </c>
      <c r="P62">
        <v>3</v>
      </c>
    </row>
    <row r="63" ht="28.5">
      <c r="A63" s="21" t="s">
        <v>61</v>
      </c>
      <c r="E63" s="23" t="s">
        <v>703</v>
      </c>
    </row>
    <row r="64">
      <c r="A64" s="21" t="s">
        <v>63</v>
      </c>
      <c r="E64" s="28" t="s">
        <v>704</v>
      </c>
    </row>
    <row r="65">
      <c r="A65" s="21" t="s">
        <v>63</v>
      </c>
      <c r="E65" s="28" t="s">
        <v>705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34</v>
      </c>
      <c r="F2" s="3"/>
      <c r="G2" s="3"/>
      <c r="H2" s="3"/>
      <c r="I2" s="3"/>
    </row>
    <row r="3" ht="28.5">
      <c r="A3" t="s">
        <v>35</v>
      </c>
      <c r="B3" s="13" t="s">
        <v>36</v>
      </c>
      <c r="C3" s="14" t="s">
        <v>37</v>
      </c>
      <c r="D3" s="15"/>
      <c r="E3" s="13" t="s">
        <v>38</v>
      </c>
      <c r="F3" s="3"/>
      <c r="G3" s="3"/>
      <c r="H3" s="16" t="s">
        <v>21</v>
      </c>
      <c r="I3" s="17">
        <f>SUMIFS(I9:I128,A9:A128,"SD")</f>
        <v>0</v>
      </c>
      <c r="O3">
        <v>0</v>
      </c>
      <c r="P3">
        <v>2</v>
      </c>
    </row>
    <row r="4">
      <c r="A4" t="s">
        <v>39</v>
      </c>
      <c r="B4" s="13" t="s">
        <v>40</v>
      </c>
      <c r="C4" s="14" t="s">
        <v>21</v>
      </c>
      <c r="D4" s="15"/>
      <c r="E4" s="13" t="s">
        <v>22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41</v>
      </c>
      <c r="B5" s="13" t="s">
        <v>42</v>
      </c>
      <c r="C5" s="14" t="s">
        <v>21</v>
      </c>
      <c r="D5" s="15"/>
      <c r="E5" s="13" t="s">
        <v>22</v>
      </c>
      <c r="F5" s="3"/>
      <c r="G5" s="3"/>
      <c r="H5" s="3"/>
      <c r="I5" s="3"/>
      <c r="O5">
        <v>0.20999999999999999</v>
      </c>
    </row>
    <row r="6">
      <c r="A6" s="7" t="s">
        <v>43</v>
      </c>
      <c r="B6" s="7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</row>
    <row r="7">
      <c r="A7" s="7"/>
      <c r="B7" s="7"/>
      <c r="C7" s="7"/>
      <c r="D7" s="7"/>
      <c r="E7" s="7"/>
      <c r="F7" s="7"/>
      <c r="G7" s="7"/>
      <c r="H7" s="7" t="s">
        <v>51</v>
      </c>
      <c r="I7" s="7" t="s">
        <v>52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53</v>
      </c>
      <c r="B9" s="18"/>
      <c r="C9" s="19" t="s">
        <v>54</v>
      </c>
      <c r="D9" s="18"/>
      <c r="E9" s="18" t="s">
        <v>55</v>
      </c>
      <c r="F9" s="18"/>
      <c r="G9" s="18"/>
      <c r="H9" s="18"/>
      <c r="I9" s="20">
        <f>SUMIFS(I10:I22,A10:A22,"P")</f>
        <v>0</v>
      </c>
    </row>
    <row r="10" ht="28.5">
      <c r="A10" s="21" t="s">
        <v>56</v>
      </c>
      <c r="B10" s="21">
        <v>1</v>
      </c>
      <c r="C10" s="22" t="s">
        <v>120</v>
      </c>
      <c r="D10" t="s">
        <v>58</v>
      </c>
      <c r="E10" s="23" t="s">
        <v>121</v>
      </c>
      <c r="F10" s="24" t="s">
        <v>122</v>
      </c>
      <c r="G10" s="25">
        <v>743.25599999999997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28.5">
      <c r="A11" s="21" t="s">
        <v>61</v>
      </c>
      <c r="E11" s="23" t="s">
        <v>123</v>
      </c>
    </row>
    <row r="12">
      <c r="A12" s="21" t="s">
        <v>63</v>
      </c>
      <c r="E12" s="28" t="s">
        <v>706</v>
      </c>
    </row>
    <row r="13">
      <c r="A13" s="21" t="s">
        <v>63</v>
      </c>
      <c r="E13" s="28" t="s">
        <v>707</v>
      </c>
    </row>
    <row r="14" ht="28.5">
      <c r="A14" s="21" t="s">
        <v>56</v>
      </c>
      <c r="B14" s="21">
        <v>2</v>
      </c>
      <c r="C14" s="22" t="s">
        <v>126</v>
      </c>
      <c r="D14" t="s">
        <v>58</v>
      </c>
      <c r="E14" s="23" t="s">
        <v>127</v>
      </c>
      <c r="F14" s="24" t="s">
        <v>122</v>
      </c>
      <c r="G14" s="25">
        <v>125.676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61</v>
      </c>
      <c r="E15" s="23" t="s">
        <v>708</v>
      </c>
    </row>
    <row r="16">
      <c r="A16" s="21" t="s">
        <v>63</v>
      </c>
      <c r="E16" s="28" t="s">
        <v>709</v>
      </c>
    </row>
    <row r="17">
      <c r="A17" s="21" t="s">
        <v>63</v>
      </c>
      <c r="E17" s="28" t="s">
        <v>710</v>
      </c>
    </row>
    <row r="18">
      <c r="A18" s="21" t="s">
        <v>63</v>
      </c>
      <c r="E18" s="28" t="s">
        <v>711</v>
      </c>
    </row>
    <row r="19" ht="28.5">
      <c r="A19" s="21" t="s">
        <v>56</v>
      </c>
      <c r="B19" s="21">
        <v>3</v>
      </c>
      <c r="C19" s="22" t="s">
        <v>136</v>
      </c>
      <c r="D19" t="s">
        <v>58</v>
      </c>
      <c r="E19" s="23" t="s">
        <v>137</v>
      </c>
      <c r="F19" s="24" t="s">
        <v>122</v>
      </c>
      <c r="G19" s="25">
        <v>159.19</v>
      </c>
      <c r="H19" s="26">
        <v>0</v>
      </c>
      <c r="I19" s="26">
        <f>ROUND(G19*H19,P4)</f>
        <v>0</v>
      </c>
      <c r="O19" s="27">
        <f>I19*0.21</f>
        <v>0</v>
      </c>
      <c r="P19">
        <v>3</v>
      </c>
    </row>
    <row r="20" ht="42.75">
      <c r="A20" s="21" t="s">
        <v>61</v>
      </c>
      <c r="E20" s="23" t="s">
        <v>138</v>
      </c>
    </row>
    <row r="21">
      <c r="A21" s="21" t="s">
        <v>63</v>
      </c>
      <c r="E21" s="28" t="s">
        <v>712</v>
      </c>
    </row>
    <row r="22">
      <c r="A22" s="21" t="s">
        <v>63</v>
      </c>
      <c r="E22" s="28" t="s">
        <v>713</v>
      </c>
    </row>
    <row r="23">
      <c r="A23" s="18" t="s">
        <v>53</v>
      </c>
      <c r="B23" s="18"/>
      <c r="C23" s="19" t="s">
        <v>152</v>
      </c>
      <c r="D23" s="18"/>
      <c r="E23" s="18" t="s">
        <v>153</v>
      </c>
      <c r="F23" s="18"/>
      <c r="G23" s="18"/>
      <c r="H23" s="18"/>
      <c r="I23" s="20">
        <f>SUMIFS(I24:I83,A24:A83,"P")</f>
        <v>0</v>
      </c>
    </row>
    <row r="24" ht="28.5">
      <c r="A24" s="21" t="s">
        <v>56</v>
      </c>
      <c r="B24" s="21">
        <v>4</v>
      </c>
      <c r="C24" s="22" t="s">
        <v>170</v>
      </c>
      <c r="D24" t="s">
        <v>58</v>
      </c>
      <c r="E24" s="23" t="s">
        <v>171</v>
      </c>
      <c r="F24" s="24" t="s">
        <v>116</v>
      </c>
      <c r="G24" s="25">
        <v>83.784000000000006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 ht="57">
      <c r="A25" s="21" t="s">
        <v>61</v>
      </c>
      <c r="E25" s="23" t="s">
        <v>714</v>
      </c>
    </row>
    <row r="26">
      <c r="A26" s="21" t="s">
        <v>63</v>
      </c>
      <c r="E26" s="28" t="s">
        <v>715</v>
      </c>
    </row>
    <row r="27" ht="28.5">
      <c r="A27" s="21" t="s">
        <v>63</v>
      </c>
      <c r="E27" s="28" t="s">
        <v>716</v>
      </c>
    </row>
    <row r="28">
      <c r="A28" s="21" t="s">
        <v>63</v>
      </c>
      <c r="E28" s="28" t="s">
        <v>717</v>
      </c>
    </row>
    <row r="29">
      <c r="A29" s="21" t="s">
        <v>63</v>
      </c>
      <c r="E29" s="28" t="s">
        <v>718</v>
      </c>
    </row>
    <row r="30" ht="28.5">
      <c r="A30" s="21" t="s">
        <v>56</v>
      </c>
      <c r="B30" s="21">
        <v>5</v>
      </c>
      <c r="C30" s="22" t="s">
        <v>175</v>
      </c>
      <c r="D30" t="s">
        <v>58</v>
      </c>
      <c r="E30" s="23" t="s">
        <v>176</v>
      </c>
      <c r="F30" s="24" t="s">
        <v>116</v>
      </c>
      <c r="G30" s="25">
        <v>33.514000000000003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 ht="71.25">
      <c r="A31" s="21" t="s">
        <v>61</v>
      </c>
      <c r="E31" s="23" t="s">
        <v>719</v>
      </c>
    </row>
    <row r="32">
      <c r="A32" s="21" t="s">
        <v>63</v>
      </c>
      <c r="E32" s="28" t="s">
        <v>715</v>
      </c>
    </row>
    <row r="33">
      <c r="A33" s="21" t="s">
        <v>63</v>
      </c>
      <c r="E33" s="28" t="s">
        <v>720</v>
      </c>
    </row>
    <row r="34">
      <c r="A34" s="21" t="s">
        <v>63</v>
      </c>
      <c r="E34" s="28" t="s">
        <v>721</v>
      </c>
    </row>
    <row r="35">
      <c r="A35" s="21" t="s">
        <v>56</v>
      </c>
      <c r="B35" s="21">
        <v>6</v>
      </c>
      <c r="C35" s="22" t="s">
        <v>180</v>
      </c>
      <c r="D35" t="s">
        <v>58</v>
      </c>
      <c r="E35" s="23" t="s">
        <v>181</v>
      </c>
      <c r="F35" s="24" t="s">
        <v>116</v>
      </c>
      <c r="G35" s="25">
        <v>18.850999999999999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 ht="71.25">
      <c r="A36" s="21" t="s">
        <v>61</v>
      </c>
      <c r="E36" s="23" t="s">
        <v>719</v>
      </c>
    </row>
    <row r="37">
      <c r="A37" s="21" t="s">
        <v>63</v>
      </c>
      <c r="E37" s="28" t="s">
        <v>715</v>
      </c>
    </row>
    <row r="38">
      <c r="A38" s="21" t="s">
        <v>63</v>
      </c>
      <c r="E38" s="28" t="s">
        <v>722</v>
      </c>
    </row>
    <row r="39">
      <c r="A39" s="21" t="s">
        <v>63</v>
      </c>
      <c r="E39" s="28" t="s">
        <v>723</v>
      </c>
    </row>
    <row r="40">
      <c r="A40" s="21" t="s">
        <v>56</v>
      </c>
      <c r="B40" s="21">
        <v>7</v>
      </c>
      <c r="C40" s="22" t="s">
        <v>185</v>
      </c>
      <c r="D40" t="s">
        <v>58</v>
      </c>
      <c r="E40" s="23" t="s">
        <v>186</v>
      </c>
      <c r="F40" s="24" t="s">
        <v>187</v>
      </c>
      <c r="G40" s="25">
        <v>4.5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>
      <c r="A41" s="21" t="s">
        <v>61</v>
      </c>
      <c r="E41" s="23" t="s">
        <v>724</v>
      </c>
    </row>
    <row r="42">
      <c r="A42" s="21" t="s">
        <v>63</v>
      </c>
      <c r="E42" s="28" t="s">
        <v>725</v>
      </c>
    </row>
    <row r="43">
      <c r="A43" s="21" t="s">
        <v>63</v>
      </c>
      <c r="E43" s="28" t="s">
        <v>726</v>
      </c>
    </row>
    <row r="44">
      <c r="A44" s="21" t="s">
        <v>56</v>
      </c>
      <c r="B44" s="21">
        <v>8</v>
      </c>
      <c r="C44" s="22" t="s">
        <v>727</v>
      </c>
      <c r="D44"/>
      <c r="E44" s="23" t="s">
        <v>728</v>
      </c>
      <c r="F44" s="24" t="s">
        <v>116</v>
      </c>
      <c r="G44" s="25">
        <v>371.62799999999999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71.25">
      <c r="A45" s="21" t="s">
        <v>61</v>
      </c>
      <c r="E45" s="23" t="s">
        <v>729</v>
      </c>
    </row>
    <row r="46">
      <c r="A46" s="21" t="s">
        <v>63</v>
      </c>
      <c r="E46" s="28" t="s">
        <v>730</v>
      </c>
    </row>
    <row r="47">
      <c r="A47" s="21" t="s">
        <v>63</v>
      </c>
      <c r="E47" s="28" t="s">
        <v>731</v>
      </c>
    </row>
    <row r="48">
      <c r="A48" s="21" t="s">
        <v>63</v>
      </c>
      <c r="E48" s="28" t="s">
        <v>732</v>
      </c>
    </row>
    <row r="49">
      <c r="A49" s="21" t="s">
        <v>63</v>
      </c>
      <c r="E49" s="28" t="s">
        <v>733</v>
      </c>
    </row>
    <row r="50">
      <c r="A50" s="21" t="s">
        <v>63</v>
      </c>
      <c r="E50" s="28" t="s">
        <v>734</v>
      </c>
    </row>
    <row r="51">
      <c r="A51" s="21" t="s">
        <v>63</v>
      </c>
      <c r="E51" s="28" t="s">
        <v>735</v>
      </c>
    </row>
    <row r="52">
      <c r="A52" s="21" t="s">
        <v>63</v>
      </c>
      <c r="E52" s="28" t="s">
        <v>736</v>
      </c>
    </row>
    <row r="53">
      <c r="A53" s="21" t="s">
        <v>63</v>
      </c>
      <c r="E53" s="28" t="s">
        <v>737</v>
      </c>
    </row>
    <row r="54">
      <c r="A54" s="21" t="s">
        <v>56</v>
      </c>
      <c r="B54" s="21">
        <v>9</v>
      </c>
      <c r="C54" s="22" t="s">
        <v>215</v>
      </c>
      <c r="D54" t="s">
        <v>58</v>
      </c>
      <c r="E54" s="23" t="s">
        <v>216</v>
      </c>
      <c r="F54" s="24" t="s">
        <v>116</v>
      </c>
      <c r="G54" s="25">
        <v>371.62799999999999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>
      <c r="A55" s="21" t="s">
        <v>61</v>
      </c>
      <c r="E55" s="29" t="s">
        <v>58</v>
      </c>
    </row>
    <row r="56">
      <c r="A56" s="21" t="s">
        <v>63</v>
      </c>
      <c r="E56" s="28" t="s">
        <v>738</v>
      </c>
    </row>
    <row r="57">
      <c r="A57" s="21" t="s">
        <v>63</v>
      </c>
      <c r="E57" s="28" t="s">
        <v>737</v>
      </c>
    </row>
    <row r="58">
      <c r="A58" s="21" t="s">
        <v>56</v>
      </c>
      <c r="B58" s="21">
        <v>10</v>
      </c>
      <c r="C58" s="22" t="s">
        <v>221</v>
      </c>
      <c r="D58"/>
      <c r="E58" s="23" t="s">
        <v>222</v>
      </c>
      <c r="F58" s="24" t="s">
        <v>116</v>
      </c>
      <c r="G58" s="25">
        <v>481.21800000000002</v>
      </c>
      <c r="H58" s="26">
        <v>0</v>
      </c>
      <c r="I58" s="26">
        <f>ROUND(G58*H58,P4)</f>
        <v>0</v>
      </c>
      <c r="O58" s="27">
        <f>I58*0.21</f>
        <v>0</v>
      </c>
      <c r="P58">
        <v>3</v>
      </c>
    </row>
    <row r="59" ht="57">
      <c r="A59" s="21" t="s">
        <v>61</v>
      </c>
      <c r="E59" s="23" t="s">
        <v>739</v>
      </c>
    </row>
    <row r="60">
      <c r="A60" s="21" t="s">
        <v>63</v>
      </c>
      <c r="E60" s="28" t="s">
        <v>740</v>
      </c>
    </row>
    <row r="61">
      <c r="A61" s="21" t="s">
        <v>63</v>
      </c>
      <c r="E61" s="28" t="s">
        <v>741</v>
      </c>
    </row>
    <row r="62">
      <c r="A62" s="21" t="s">
        <v>63</v>
      </c>
      <c r="E62" s="28" t="s">
        <v>742</v>
      </c>
    </row>
    <row r="63">
      <c r="A63" s="21" t="s">
        <v>63</v>
      </c>
      <c r="E63" s="28" t="s">
        <v>743</v>
      </c>
    </row>
    <row r="64">
      <c r="A64" s="21" t="s">
        <v>63</v>
      </c>
      <c r="E64" s="28" t="s">
        <v>744</v>
      </c>
    </row>
    <row r="65">
      <c r="A65" s="21" t="s">
        <v>63</v>
      </c>
      <c r="E65" s="28" t="s">
        <v>735</v>
      </c>
    </row>
    <row r="66">
      <c r="A66" s="21" t="s">
        <v>63</v>
      </c>
      <c r="E66" s="28" t="s">
        <v>745</v>
      </c>
    </row>
    <row r="67">
      <c r="A67" s="21" t="s">
        <v>56</v>
      </c>
      <c r="B67" s="21">
        <v>11</v>
      </c>
      <c r="C67" s="22" t="s">
        <v>236</v>
      </c>
      <c r="D67"/>
      <c r="E67" s="23" t="s">
        <v>237</v>
      </c>
      <c r="F67" s="24" t="s">
        <v>116</v>
      </c>
      <c r="G67" s="25">
        <v>32.409999999999997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61</v>
      </c>
      <c r="E68" s="23" t="s">
        <v>746</v>
      </c>
    </row>
    <row r="69">
      <c r="A69" s="21" t="s">
        <v>63</v>
      </c>
      <c r="E69" s="28" t="s">
        <v>747</v>
      </c>
    </row>
    <row r="70">
      <c r="A70" s="21" t="s">
        <v>63</v>
      </c>
      <c r="E70" s="28" t="s">
        <v>748</v>
      </c>
    </row>
    <row r="71">
      <c r="A71" s="21" t="s">
        <v>63</v>
      </c>
      <c r="E71" s="28" t="s">
        <v>749</v>
      </c>
    </row>
    <row r="72">
      <c r="A72" s="21" t="s">
        <v>63</v>
      </c>
      <c r="E72" s="28" t="s">
        <v>750</v>
      </c>
    </row>
    <row r="73">
      <c r="A73" s="21" t="s">
        <v>63</v>
      </c>
      <c r="E73" s="28" t="s">
        <v>751</v>
      </c>
    </row>
    <row r="74">
      <c r="A74" s="21" t="s">
        <v>63</v>
      </c>
      <c r="E74" s="28" t="s">
        <v>752</v>
      </c>
    </row>
    <row r="75">
      <c r="A75" s="21" t="s">
        <v>63</v>
      </c>
      <c r="E75" s="28" t="s">
        <v>753</v>
      </c>
    </row>
    <row r="76">
      <c r="A76" s="21" t="s">
        <v>56</v>
      </c>
      <c r="B76" s="21">
        <v>12</v>
      </c>
      <c r="C76" s="22" t="s">
        <v>261</v>
      </c>
      <c r="D76" t="s">
        <v>58</v>
      </c>
      <c r="E76" s="23" t="s">
        <v>262</v>
      </c>
      <c r="F76" s="24" t="s">
        <v>156</v>
      </c>
      <c r="G76" s="25">
        <v>384.00999999999999</v>
      </c>
      <c r="H76" s="26">
        <v>0</v>
      </c>
      <c r="I76" s="26">
        <f>ROUND(G76*H76,P4)</f>
        <v>0</v>
      </c>
      <c r="O76" s="27">
        <f>I76*0.21</f>
        <v>0</v>
      </c>
      <c r="P76">
        <v>3</v>
      </c>
    </row>
    <row r="77">
      <c r="A77" s="21" t="s">
        <v>61</v>
      </c>
      <c r="E77" s="23" t="s">
        <v>263</v>
      </c>
    </row>
    <row r="78">
      <c r="A78" s="21" t="s">
        <v>63</v>
      </c>
      <c r="E78" s="28" t="s">
        <v>754</v>
      </c>
    </row>
    <row r="79">
      <c r="A79" s="21" t="s">
        <v>63</v>
      </c>
      <c r="E79" s="28" t="s">
        <v>755</v>
      </c>
    </row>
    <row r="80">
      <c r="A80" s="21" t="s">
        <v>56</v>
      </c>
      <c r="B80" s="21">
        <v>13</v>
      </c>
      <c r="C80" s="22" t="s">
        <v>756</v>
      </c>
      <c r="D80" t="s">
        <v>58</v>
      </c>
      <c r="E80" s="23" t="s">
        <v>757</v>
      </c>
      <c r="F80" s="24" t="s">
        <v>156</v>
      </c>
      <c r="G80" s="25">
        <v>205</v>
      </c>
      <c r="H80" s="26">
        <v>0</v>
      </c>
      <c r="I80" s="26">
        <f>ROUND(G80*H80,P4)</f>
        <v>0</v>
      </c>
      <c r="O80" s="27">
        <f>I80*0.21</f>
        <v>0</v>
      </c>
      <c r="P80">
        <v>3</v>
      </c>
    </row>
    <row r="81">
      <c r="A81" s="21" t="s">
        <v>61</v>
      </c>
      <c r="E81" s="23" t="s">
        <v>758</v>
      </c>
    </row>
    <row r="82" ht="28.5">
      <c r="A82" s="21" t="s">
        <v>63</v>
      </c>
      <c r="E82" s="28" t="s">
        <v>759</v>
      </c>
    </row>
    <row r="83">
      <c r="A83" s="21" t="s">
        <v>63</v>
      </c>
      <c r="E83" s="28" t="s">
        <v>760</v>
      </c>
    </row>
    <row r="84">
      <c r="A84" s="18" t="s">
        <v>53</v>
      </c>
      <c r="B84" s="18"/>
      <c r="C84" s="19" t="s">
        <v>290</v>
      </c>
      <c r="D84" s="18"/>
      <c r="E84" s="18" t="s">
        <v>291</v>
      </c>
      <c r="F84" s="18"/>
      <c r="G84" s="18"/>
      <c r="H84" s="18"/>
      <c r="I84" s="20">
        <f>SUMIFS(I85:I92,A85:A92,"P")</f>
        <v>0</v>
      </c>
    </row>
    <row r="85">
      <c r="A85" s="21" t="s">
        <v>56</v>
      </c>
      <c r="B85" s="21">
        <v>14</v>
      </c>
      <c r="C85" s="22" t="s">
        <v>761</v>
      </c>
      <c r="D85" s="21" t="s">
        <v>73</v>
      </c>
      <c r="E85" s="23" t="s">
        <v>762</v>
      </c>
      <c r="F85" s="24" t="s">
        <v>156</v>
      </c>
      <c r="G85" s="25">
        <v>600</v>
      </c>
      <c r="H85" s="26">
        <v>0</v>
      </c>
      <c r="I85" s="26">
        <f>ROUND(G85*H85,P4)</f>
        <v>0</v>
      </c>
      <c r="O85" s="27">
        <f>I85*0.21</f>
        <v>0</v>
      </c>
      <c r="P85">
        <v>3</v>
      </c>
    </row>
    <row r="86">
      <c r="A86" s="21" t="s">
        <v>61</v>
      </c>
      <c r="E86" s="23" t="s">
        <v>763</v>
      </c>
    </row>
    <row r="87">
      <c r="A87" s="21" t="s">
        <v>63</v>
      </c>
      <c r="E87" s="28" t="s">
        <v>764</v>
      </c>
    </row>
    <row r="88">
      <c r="A88" s="21" t="s">
        <v>63</v>
      </c>
      <c r="E88" s="28" t="s">
        <v>765</v>
      </c>
    </row>
    <row r="89">
      <c r="A89" s="21" t="s">
        <v>56</v>
      </c>
      <c r="B89" s="21">
        <v>15</v>
      </c>
      <c r="C89" s="22" t="s">
        <v>761</v>
      </c>
      <c r="D89" s="21" t="s">
        <v>82</v>
      </c>
      <c r="E89" s="23" t="s">
        <v>762</v>
      </c>
      <c r="F89" s="24" t="s">
        <v>156</v>
      </c>
      <c r="G89" s="25">
        <v>274.80000000000001</v>
      </c>
      <c r="H89" s="26">
        <v>0</v>
      </c>
      <c r="I89" s="26">
        <f>ROUND(G89*H89,P4)</f>
        <v>0</v>
      </c>
      <c r="O89" s="27">
        <f>I89*0.21</f>
        <v>0</v>
      </c>
      <c r="P89">
        <v>3</v>
      </c>
    </row>
    <row r="90" ht="57">
      <c r="A90" s="21" t="s">
        <v>61</v>
      </c>
      <c r="E90" s="23" t="s">
        <v>766</v>
      </c>
    </row>
    <row r="91">
      <c r="A91" s="21" t="s">
        <v>63</v>
      </c>
      <c r="E91" s="28" t="s">
        <v>767</v>
      </c>
    </row>
    <row r="92">
      <c r="A92" s="21" t="s">
        <v>63</v>
      </c>
      <c r="E92" s="28" t="s">
        <v>768</v>
      </c>
    </row>
    <row r="93">
      <c r="A93" s="18" t="s">
        <v>53</v>
      </c>
      <c r="B93" s="18"/>
      <c r="C93" s="19" t="s">
        <v>112</v>
      </c>
      <c r="D93" s="18"/>
      <c r="E93" s="18" t="s">
        <v>113</v>
      </c>
      <c r="F93" s="18"/>
      <c r="G93" s="18"/>
      <c r="H93" s="18"/>
      <c r="I93" s="20">
        <f>SUMIFS(I94:I119,A94:A119,"P")</f>
        <v>0</v>
      </c>
    </row>
    <row r="94">
      <c r="A94" s="21" t="s">
        <v>56</v>
      </c>
      <c r="B94" s="21">
        <v>16</v>
      </c>
      <c r="C94" s="22" t="s">
        <v>304</v>
      </c>
      <c r="D94"/>
      <c r="E94" s="23" t="s">
        <v>305</v>
      </c>
      <c r="F94" s="24" t="s">
        <v>156</v>
      </c>
      <c r="G94" s="25">
        <v>384.00999999999999</v>
      </c>
      <c r="H94" s="26">
        <v>0</v>
      </c>
      <c r="I94" s="26">
        <f>ROUND(G94*H94,P4)</f>
        <v>0</v>
      </c>
      <c r="O94" s="27">
        <f>I94*0.21</f>
        <v>0</v>
      </c>
      <c r="P94">
        <v>3</v>
      </c>
    </row>
    <row r="95" ht="42.75">
      <c r="A95" s="21" t="s">
        <v>61</v>
      </c>
      <c r="E95" s="23" t="s">
        <v>769</v>
      </c>
    </row>
    <row r="96" ht="28.5">
      <c r="A96" s="21" t="s">
        <v>63</v>
      </c>
      <c r="E96" s="28" t="s">
        <v>770</v>
      </c>
    </row>
    <row r="97">
      <c r="A97" s="21" t="s">
        <v>63</v>
      </c>
      <c r="E97" s="28" t="s">
        <v>755</v>
      </c>
    </row>
    <row r="98">
      <c r="A98" s="21" t="s">
        <v>56</v>
      </c>
      <c r="B98" s="21">
        <v>17</v>
      </c>
      <c r="C98" s="22" t="s">
        <v>771</v>
      </c>
      <c r="D98" t="s">
        <v>58</v>
      </c>
      <c r="E98" s="23" t="s">
        <v>772</v>
      </c>
      <c r="F98" s="24" t="s">
        <v>156</v>
      </c>
      <c r="G98" s="25">
        <v>335.13600000000002</v>
      </c>
      <c r="H98" s="26">
        <v>0</v>
      </c>
      <c r="I98" s="26">
        <f>ROUND(G98*H98,P4)</f>
        <v>0</v>
      </c>
      <c r="O98" s="27">
        <f>I98*0.21</f>
        <v>0</v>
      </c>
      <c r="P98">
        <v>3</v>
      </c>
    </row>
    <row r="99">
      <c r="A99" s="21" t="s">
        <v>61</v>
      </c>
      <c r="E99" s="23" t="s">
        <v>773</v>
      </c>
    </row>
    <row r="100">
      <c r="A100" s="21" t="s">
        <v>63</v>
      </c>
      <c r="E100" s="28" t="s">
        <v>715</v>
      </c>
    </row>
    <row r="101">
      <c r="A101" s="21" t="s">
        <v>63</v>
      </c>
      <c r="E101" s="28" t="s">
        <v>774</v>
      </c>
    </row>
    <row r="102">
      <c r="A102" s="21" t="s">
        <v>63</v>
      </c>
      <c r="E102" s="28" t="s">
        <v>775</v>
      </c>
    </row>
    <row r="103">
      <c r="A103" s="21" t="s">
        <v>56</v>
      </c>
      <c r="B103" s="21">
        <v>18</v>
      </c>
      <c r="C103" s="22" t="s">
        <v>313</v>
      </c>
      <c r="D103"/>
      <c r="E103" s="23" t="s">
        <v>314</v>
      </c>
      <c r="F103" s="24" t="s">
        <v>156</v>
      </c>
      <c r="G103" s="25">
        <v>64.819999999999993</v>
      </c>
      <c r="H103" s="26">
        <v>0</v>
      </c>
      <c r="I103" s="26">
        <f>ROUND(G103*H103,P4)</f>
        <v>0</v>
      </c>
      <c r="O103" s="27">
        <f>I103*0.21</f>
        <v>0</v>
      </c>
      <c r="P103">
        <v>3</v>
      </c>
    </row>
    <row r="104">
      <c r="A104" s="21" t="s">
        <v>61</v>
      </c>
      <c r="E104" s="29" t="s">
        <v>58</v>
      </c>
    </row>
    <row r="105">
      <c r="A105" s="21" t="s">
        <v>63</v>
      </c>
      <c r="E105" s="28" t="s">
        <v>776</v>
      </c>
    </row>
    <row r="106">
      <c r="A106" s="21" t="s">
        <v>63</v>
      </c>
      <c r="E106" s="28" t="s">
        <v>777</v>
      </c>
    </row>
    <row r="107">
      <c r="A107" s="21" t="s">
        <v>63</v>
      </c>
      <c r="E107" s="28" t="s">
        <v>778</v>
      </c>
    </row>
    <row r="108">
      <c r="A108" s="21" t="s">
        <v>63</v>
      </c>
      <c r="E108" s="28" t="s">
        <v>779</v>
      </c>
    </row>
    <row r="109">
      <c r="A109" s="21" t="s">
        <v>63</v>
      </c>
      <c r="E109" s="28" t="s">
        <v>780</v>
      </c>
    </row>
    <row r="110">
      <c r="A110" s="21" t="s">
        <v>63</v>
      </c>
      <c r="E110" s="28" t="s">
        <v>781</v>
      </c>
    </row>
    <row r="111">
      <c r="A111" s="21" t="s">
        <v>63</v>
      </c>
      <c r="E111" s="28" t="s">
        <v>782</v>
      </c>
    </row>
    <row r="112">
      <c r="A112" s="21" t="s">
        <v>56</v>
      </c>
      <c r="B112" s="21">
        <v>19</v>
      </c>
      <c r="C112" s="22" t="s">
        <v>328</v>
      </c>
      <c r="D112" t="s">
        <v>58</v>
      </c>
      <c r="E112" s="23" t="s">
        <v>329</v>
      </c>
      <c r="F112" s="24" t="s">
        <v>156</v>
      </c>
      <c r="G112" s="25">
        <v>314.19</v>
      </c>
      <c r="H112" s="26">
        <v>0</v>
      </c>
      <c r="I112" s="26">
        <f>ROUND(G112*H112,P4)</f>
        <v>0</v>
      </c>
      <c r="O112" s="27">
        <f>I112*0.21</f>
        <v>0</v>
      </c>
      <c r="P112">
        <v>3</v>
      </c>
    </row>
    <row r="113">
      <c r="A113" s="21" t="s">
        <v>61</v>
      </c>
      <c r="E113" s="23" t="s">
        <v>783</v>
      </c>
    </row>
    <row r="114">
      <c r="A114" s="21" t="s">
        <v>63</v>
      </c>
      <c r="E114" s="28" t="s">
        <v>784</v>
      </c>
    </row>
    <row r="115">
      <c r="A115" s="21" t="s">
        <v>63</v>
      </c>
      <c r="E115" s="28" t="s">
        <v>785</v>
      </c>
    </row>
    <row r="116">
      <c r="A116" s="21" t="s">
        <v>56</v>
      </c>
      <c r="B116" s="21">
        <v>20</v>
      </c>
      <c r="C116" s="22" t="s">
        <v>786</v>
      </c>
      <c r="D116" t="s">
        <v>58</v>
      </c>
      <c r="E116" s="23" t="s">
        <v>787</v>
      </c>
      <c r="F116" s="24" t="s">
        <v>156</v>
      </c>
      <c r="G116" s="25">
        <v>314.19</v>
      </c>
      <c r="H116" s="26">
        <v>0</v>
      </c>
      <c r="I116" s="26">
        <f>ROUND(G116*H116,P4)</f>
        <v>0</v>
      </c>
      <c r="O116" s="27">
        <f>I116*0.21</f>
        <v>0</v>
      </c>
      <c r="P116">
        <v>3</v>
      </c>
    </row>
    <row r="117">
      <c r="A117" s="21" t="s">
        <v>61</v>
      </c>
      <c r="E117" s="23" t="s">
        <v>788</v>
      </c>
    </row>
    <row r="118">
      <c r="A118" s="21" t="s">
        <v>63</v>
      </c>
      <c r="E118" s="28" t="s">
        <v>789</v>
      </c>
    </row>
    <row r="119">
      <c r="A119" s="21" t="s">
        <v>63</v>
      </c>
      <c r="E119" s="28" t="s">
        <v>785</v>
      </c>
    </row>
    <row r="120">
      <c r="A120" s="18" t="s">
        <v>53</v>
      </c>
      <c r="B120" s="18"/>
      <c r="C120" s="19" t="s">
        <v>407</v>
      </c>
      <c r="D120" s="18"/>
      <c r="E120" s="18" t="s">
        <v>408</v>
      </c>
      <c r="F120" s="18"/>
      <c r="G120" s="18"/>
      <c r="H120" s="18"/>
      <c r="I120" s="20">
        <f>SUMIFS(I121:I128,A121:A128,"P")</f>
        <v>0</v>
      </c>
    </row>
    <row r="121">
      <c r="A121" s="21" t="s">
        <v>56</v>
      </c>
      <c r="B121" s="21">
        <v>21</v>
      </c>
      <c r="C121" s="22" t="s">
        <v>455</v>
      </c>
      <c r="D121" t="s">
        <v>58</v>
      </c>
      <c r="E121" s="23" t="s">
        <v>456</v>
      </c>
      <c r="F121" s="24" t="s">
        <v>187</v>
      </c>
      <c r="G121" s="25">
        <v>4.5</v>
      </c>
      <c r="H121" s="26">
        <v>0</v>
      </c>
      <c r="I121" s="26">
        <f>ROUND(G121*H121,P4)</f>
        <v>0</v>
      </c>
      <c r="O121" s="27">
        <f>I121*0.21</f>
        <v>0</v>
      </c>
      <c r="P121">
        <v>3</v>
      </c>
    </row>
    <row r="122">
      <c r="A122" s="21" t="s">
        <v>61</v>
      </c>
      <c r="E122" s="23" t="s">
        <v>790</v>
      </c>
    </row>
    <row r="123">
      <c r="A123" s="21" t="s">
        <v>63</v>
      </c>
      <c r="E123" s="28" t="s">
        <v>791</v>
      </c>
    </row>
    <row r="124">
      <c r="A124" s="21" t="s">
        <v>63</v>
      </c>
      <c r="E124" s="28" t="s">
        <v>726</v>
      </c>
    </row>
    <row r="125">
      <c r="A125" s="21" t="s">
        <v>56</v>
      </c>
      <c r="B125" s="21">
        <v>22</v>
      </c>
      <c r="C125" s="22" t="s">
        <v>792</v>
      </c>
      <c r="D125" t="s">
        <v>58</v>
      </c>
      <c r="E125" s="23" t="s">
        <v>793</v>
      </c>
      <c r="F125" s="24" t="s">
        <v>187</v>
      </c>
      <c r="G125" s="25">
        <v>4.5</v>
      </c>
      <c r="H125" s="26">
        <v>0</v>
      </c>
      <c r="I125" s="26">
        <f>ROUND(G125*H125,P4)</f>
        <v>0</v>
      </c>
      <c r="O125" s="27">
        <f>I125*0.21</f>
        <v>0</v>
      </c>
      <c r="P125">
        <v>3</v>
      </c>
    </row>
    <row r="126">
      <c r="A126" s="21" t="s">
        <v>61</v>
      </c>
      <c r="E126" s="23" t="s">
        <v>794</v>
      </c>
    </row>
    <row r="127">
      <c r="A127" s="21" t="s">
        <v>63</v>
      </c>
      <c r="E127" s="28" t="s">
        <v>791</v>
      </c>
    </row>
    <row r="128">
      <c r="A128" s="21" t="s">
        <v>63</v>
      </c>
      <c r="E128" s="28" t="s">
        <v>726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34</v>
      </c>
      <c r="F2" s="3"/>
      <c r="G2" s="3"/>
      <c r="H2" s="3"/>
      <c r="I2" s="3"/>
    </row>
    <row r="3" ht="28.5">
      <c r="A3" t="s">
        <v>35</v>
      </c>
      <c r="B3" s="13" t="s">
        <v>36</v>
      </c>
      <c r="C3" s="14" t="s">
        <v>37</v>
      </c>
      <c r="D3" s="15"/>
      <c r="E3" s="13" t="s">
        <v>38</v>
      </c>
      <c r="F3" s="3"/>
      <c r="G3" s="3"/>
      <c r="H3" s="16" t="s">
        <v>23</v>
      </c>
      <c r="I3" s="17">
        <f>SUMIFS(I9:I121,A9:A121,"SD")</f>
        <v>0</v>
      </c>
      <c r="O3">
        <v>0</v>
      </c>
      <c r="P3">
        <v>2</v>
      </c>
    </row>
    <row r="4">
      <c r="A4" t="s">
        <v>39</v>
      </c>
      <c r="B4" s="13" t="s">
        <v>40</v>
      </c>
      <c r="C4" s="14" t="s">
        <v>23</v>
      </c>
      <c r="D4" s="15"/>
      <c r="E4" s="13" t="s">
        <v>795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41</v>
      </c>
      <c r="B5" s="13" t="s">
        <v>42</v>
      </c>
      <c r="C5" s="14" t="s">
        <v>23</v>
      </c>
      <c r="D5" s="15"/>
      <c r="E5" s="13" t="s">
        <v>22</v>
      </c>
      <c r="F5" s="3"/>
      <c r="G5" s="3"/>
      <c r="H5" s="3"/>
      <c r="I5" s="3"/>
      <c r="O5">
        <v>0.20999999999999999</v>
      </c>
    </row>
    <row r="6">
      <c r="A6" s="7" t="s">
        <v>43</v>
      </c>
      <c r="B6" s="7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</row>
    <row r="7">
      <c r="A7" s="7"/>
      <c r="B7" s="7"/>
      <c r="C7" s="7"/>
      <c r="D7" s="7"/>
      <c r="E7" s="7"/>
      <c r="F7" s="7"/>
      <c r="G7" s="7"/>
      <c r="H7" s="7" t="s">
        <v>51</v>
      </c>
      <c r="I7" s="7" t="s">
        <v>52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53</v>
      </c>
      <c r="B9" s="18"/>
      <c r="C9" s="19" t="s">
        <v>54</v>
      </c>
      <c r="D9" s="18"/>
      <c r="E9" s="18" t="s">
        <v>55</v>
      </c>
      <c r="F9" s="18"/>
      <c r="G9" s="18"/>
      <c r="H9" s="18"/>
      <c r="I9" s="20">
        <f>SUMIFS(I10:I22,A10:A22,"P")</f>
        <v>0</v>
      </c>
    </row>
    <row r="10" ht="28.5">
      <c r="A10" s="21" t="s">
        <v>56</v>
      </c>
      <c r="B10" s="21">
        <v>1</v>
      </c>
      <c r="C10" s="22" t="s">
        <v>120</v>
      </c>
      <c r="D10" t="s">
        <v>58</v>
      </c>
      <c r="E10" s="23" t="s">
        <v>121</v>
      </c>
      <c r="F10" s="24" t="s">
        <v>122</v>
      </c>
      <c r="G10" s="25">
        <v>318.54599999999999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28.5">
      <c r="A11" s="21" t="s">
        <v>61</v>
      </c>
      <c r="E11" s="23" t="s">
        <v>796</v>
      </c>
    </row>
    <row r="12">
      <c r="A12" s="21" t="s">
        <v>63</v>
      </c>
      <c r="E12" s="28" t="s">
        <v>797</v>
      </c>
    </row>
    <row r="13">
      <c r="A13" s="21" t="s">
        <v>63</v>
      </c>
      <c r="E13" s="28" t="s">
        <v>798</v>
      </c>
    </row>
    <row r="14" ht="28.5">
      <c r="A14" s="21" t="s">
        <v>56</v>
      </c>
      <c r="B14" s="21">
        <v>2</v>
      </c>
      <c r="C14" s="22" t="s">
        <v>126</v>
      </c>
      <c r="D14" t="s">
        <v>58</v>
      </c>
      <c r="E14" s="23" t="s">
        <v>127</v>
      </c>
      <c r="F14" s="24" t="s">
        <v>122</v>
      </c>
      <c r="G14" s="25">
        <v>34.631999999999998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61</v>
      </c>
      <c r="E15" s="23" t="s">
        <v>708</v>
      </c>
    </row>
    <row r="16">
      <c r="A16" s="21" t="s">
        <v>63</v>
      </c>
      <c r="E16" s="28" t="s">
        <v>799</v>
      </c>
    </row>
    <row r="17">
      <c r="A17" s="21" t="s">
        <v>63</v>
      </c>
      <c r="E17" s="28" t="s">
        <v>800</v>
      </c>
    </row>
    <row r="18">
      <c r="A18" s="21" t="s">
        <v>63</v>
      </c>
      <c r="E18" s="28" t="s">
        <v>801</v>
      </c>
    </row>
    <row r="19" ht="28.5">
      <c r="A19" s="21" t="s">
        <v>56</v>
      </c>
      <c r="B19" s="21">
        <v>3</v>
      </c>
      <c r="C19" s="22" t="s">
        <v>136</v>
      </c>
      <c r="D19" t="s">
        <v>58</v>
      </c>
      <c r="E19" s="23" t="s">
        <v>137</v>
      </c>
      <c r="F19" s="24" t="s">
        <v>122</v>
      </c>
      <c r="G19" s="25">
        <v>37.735999999999997</v>
      </c>
      <c r="H19" s="26">
        <v>0</v>
      </c>
      <c r="I19" s="26">
        <f>ROUND(G19*H19,P4)</f>
        <v>0</v>
      </c>
      <c r="O19" s="27">
        <f>I19*0.21</f>
        <v>0</v>
      </c>
      <c r="P19">
        <v>3</v>
      </c>
    </row>
    <row r="20" ht="42.75">
      <c r="A20" s="21" t="s">
        <v>61</v>
      </c>
      <c r="E20" s="23" t="s">
        <v>802</v>
      </c>
    </row>
    <row r="21">
      <c r="A21" s="21" t="s">
        <v>63</v>
      </c>
      <c r="E21" s="28" t="s">
        <v>803</v>
      </c>
    </row>
    <row r="22">
      <c r="A22" s="21" t="s">
        <v>63</v>
      </c>
      <c r="E22" s="28" t="s">
        <v>804</v>
      </c>
    </row>
    <row r="23">
      <c r="A23" s="18" t="s">
        <v>53</v>
      </c>
      <c r="B23" s="18"/>
      <c r="C23" s="19" t="s">
        <v>152</v>
      </c>
      <c r="D23" s="18"/>
      <c r="E23" s="18" t="s">
        <v>153</v>
      </c>
      <c r="F23" s="18"/>
      <c r="G23" s="18"/>
      <c r="H23" s="18"/>
      <c r="I23" s="20">
        <f>SUMIFS(I24:I79,A24:A79,"P")</f>
        <v>0</v>
      </c>
    </row>
    <row r="24" ht="28.5">
      <c r="A24" s="21" t="s">
        <v>56</v>
      </c>
      <c r="B24" s="21">
        <v>4</v>
      </c>
      <c r="C24" s="22" t="s">
        <v>170</v>
      </c>
      <c r="D24" t="s">
        <v>58</v>
      </c>
      <c r="E24" s="23" t="s">
        <v>171</v>
      </c>
      <c r="F24" s="24" t="s">
        <v>116</v>
      </c>
      <c r="G24" s="25">
        <v>19.861000000000001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 ht="57">
      <c r="A25" s="21" t="s">
        <v>61</v>
      </c>
      <c r="E25" s="23" t="s">
        <v>805</v>
      </c>
    </row>
    <row r="26">
      <c r="A26" s="21" t="s">
        <v>63</v>
      </c>
      <c r="E26" s="28" t="s">
        <v>806</v>
      </c>
    </row>
    <row r="27" ht="28.5">
      <c r="A27" s="21" t="s">
        <v>63</v>
      </c>
      <c r="E27" s="28" t="s">
        <v>807</v>
      </c>
    </row>
    <row r="28">
      <c r="A28" s="21" t="s">
        <v>63</v>
      </c>
      <c r="E28" s="28" t="s">
        <v>808</v>
      </c>
    </row>
    <row r="29">
      <c r="A29" s="21" t="s">
        <v>63</v>
      </c>
      <c r="E29" s="28" t="s">
        <v>809</v>
      </c>
    </row>
    <row r="30" ht="28.5">
      <c r="A30" s="21" t="s">
        <v>56</v>
      </c>
      <c r="B30" s="21">
        <v>5</v>
      </c>
      <c r="C30" s="22" t="s">
        <v>175</v>
      </c>
      <c r="D30" t="s">
        <v>58</v>
      </c>
      <c r="E30" s="23" t="s">
        <v>176</v>
      </c>
      <c r="F30" s="24" t="s">
        <v>116</v>
      </c>
      <c r="G30" s="25">
        <v>7.8090000000000002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 ht="71.25">
      <c r="A31" s="21" t="s">
        <v>61</v>
      </c>
      <c r="E31" s="23" t="s">
        <v>810</v>
      </c>
    </row>
    <row r="32">
      <c r="A32" s="21" t="s">
        <v>63</v>
      </c>
      <c r="E32" s="28" t="s">
        <v>806</v>
      </c>
    </row>
    <row r="33">
      <c r="A33" s="21" t="s">
        <v>63</v>
      </c>
      <c r="E33" s="28" t="s">
        <v>811</v>
      </c>
    </row>
    <row r="34">
      <c r="A34" s="21" t="s">
        <v>63</v>
      </c>
      <c r="E34" s="28" t="s">
        <v>812</v>
      </c>
    </row>
    <row r="35">
      <c r="A35" s="21" t="s">
        <v>56</v>
      </c>
      <c r="B35" s="21">
        <v>6</v>
      </c>
      <c r="C35" s="22" t="s">
        <v>180</v>
      </c>
      <c r="D35" t="s">
        <v>58</v>
      </c>
      <c r="E35" s="23" t="s">
        <v>181</v>
      </c>
      <c r="F35" s="24" t="s">
        <v>116</v>
      </c>
      <c r="G35" s="25">
        <v>6.6200000000000001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 ht="71.25">
      <c r="A36" s="21" t="s">
        <v>61</v>
      </c>
      <c r="E36" s="23" t="s">
        <v>813</v>
      </c>
    </row>
    <row r="37">
      <c r="A37" s="21" t="s">
        <v>63</v>
      </c>
      <c r="E37" s="28" t="s">
        <v>806</v>
      </c>
    </row>
    <row r="38">
      <c r="A38" s="21" t="s">
        <v>63</v>
      </c>
      <c r="E38" s="28" t="s">
        <v>814</v>
      </c>
    </row>
    <row r="39">
      <c r="A39" s="21" t="s">
        <v>63</v>
      </c>
      <c r="E39" s="28" t="s">
        <v>815</v>
      </c>
    </row>
    <row r="40">
      <c r="A40" s="21" t="s">
        <v>56</v>
      </c>
      <c r="B40" s="21">
        <v>7</v>
      </c>
      <c r="C40" s="22" t="s">
        <v>185</v>
      </c>
      <c r="D40" t="s">
        <v>58</v>
      </c>
      <c r="E40" s="23" t="s">
        <v>186</v>
      </c>
      <c r="F40" s="24" t="s">
        <v>187</v>
      </c>
      <c r="G40" s="25">
        <v>4.5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>
      <c r="A41" s="21" t="s">
        <v>61</v>
      </c>
      <c r="E41" s="23" t="s">
        <v>816</v>
      </c>
    </row>
    <row r="42">
      <c r="A42" s="21" t="s">
        <v>63</v>
      </c>
      <c r="E42" s="28" t="s">
        <v>725</v>
      </c>
    </row>
    <row r="43">
      <c r="A43" s="21" t="s">
        <v>63</v>
      </c>
      <c r="E43" s="28" t="s">
        <v>726</v>
      </c>
    </row>
    <row r="44">
      <c r="A44" s="21" t="s">
        <v>56</v>
      </c>
      <c r="B44" s="21">
        <v>8</v>
      </c>
      <c r="C44" s="22" t="s">
        <v>727</v>
      </c>
      <c r="D44"/>
      <c r="E44" s="23" t="s">
        <v>728</v>
      </c>
      <c r="F44" s="24" t="s">
        <v>116</v>
      </c>
      <c r="G44" s="25">
        <v>133.31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57">
      <c r="A45" s="21" t="s">
        <v>61</v>
      </c>
      <c r="E45" s="23" t="s">
        <v>817</v>
      </c>
    </row>
    <row r="46">
      <c r="A46" s="21" t="s">
        <v>63</v>
      </c>
      <c r="E46" s="28" t="s">
        <v>818</v>
      </c>
    </row>
    <row r="47">
      <c r="A47" s="21" t="s">
        <v>63</v>
      </c>
      <c r="E47" s="28" t="s">
        <v>819</v>
      </c>
    </row>
    <row r="48">
      <c r="A48" s="21" t="s">
        <v>63</v>
      </c>
      <c r="E48" s="28" t="s">
        <v>820</v>
      </c>
    </row>
    <row r="49">
      <c r="A49" s="21" t="s">
        <v>63</v>
      </c>
      <c r="E49" s="28" t="s">
        <v>821</v>
      </c>
    </row>
    <row r="50">
      <c r="A50" s="21" t="s">
        <v>56</v>
      </c>
      <c r="B50" s="21">
        <v>9</v>
      </c>
      <c r="C50" s="22" t="s">
        <v>822</v>
      </c>
      <c r="D50" t="s">
        <v>58</v>
      </c>
      <c r="E50" s="23" t="s">
        <v>823</v>
      </c>
      <c r="F50" s="24" t="s">
        <v>116</v>
      </c>
      <c r="G50" s="25">
        <v>25.963000000000001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 ht="42.75">
      <c r="A51" s="21" t="s">
        <v>61</v>
      </c>
      <c r="E51" s="23" t="s">
        <v>824</v>
      </c>
    </row>
    <row r="52">
      <c r="A52" s="21" t="s">
        <v>63</v>
      </c>
      <c r="E52" s="28" t="s">
        <v>825</v>
      </c>
    </row>
    <row r="53">
      <c r="A53" s="21" t="s">
        <v>63</v>
      </c>
      <c r="E53" s="28" t="s">
        <v>826</v>
      </c>
    </row>
    <row r="54">
      <c r="A54" s="21" t="s">
        <v>63</v>
      </c>
      <c r="E54" s="28" t="s">
        <v>827</v>
      </c>
    </row>
    <row r="55">
      <c r="A55" s="21" t="s">
        <v>63</v>
      </c>
      <c r="E55" s="28" t="s">
        <v>828</v>
      </c>
    </row>
    <row r="56">
      <c r="A56" s="21" t="s">
        <v>56</v>
      </c>
      <c r="B56" s="21">
        <v>10</v>
      </c>
      <c r="C56" s="22" t="s">
        <v>215</v>
      </c>
      <c r="D56" t="s">
        <v>58</v>
      </c>
      <c r="E56" s="23" t="s">
        <v>216</v>
      </c>
      <c r="F56" s="24" t="s">
        <v>116</v>
      </c>
      <c r="G56" s="25">
        <v>159.273</v>
      </c>
      <c r="H56" s="26">
        <v>0</v>
      </c>
      <c r="I56" s="26">
        <f>ROUND(G56*H56,P4)</f>
        <v>0</v>
      </c>
      <c r="O56" s="27">
        <f>I56*0.21</f>
        <v>0</v>
      </c>
      <c r="P56">
        <v>3</v>
      </c>
    </row>
    <row r="57">
      <c r="A57" s="21" t="s">
        <v>61</v>
      </c>
      <c r="E57" s="23" t="s">
        <v>829</v>
      </c>
    </row>
    <row r="58">
      <c r="A58" s="21" t="s">
        <v>63</v>
      </c>
      <c r="E58" s="28" t="s">
        <v>830</v>
      </c>
    </row>
    <row r="59">
      <c r="A59" s="21" t="s">
        <v>63</v>
      </c>
      <c r="E59" s="28" t="s">
        <v>831</v>
      </c>
    </row>
    <row r="60">
      <c r="A60" s="21" t="s">
        <v>63</v>
      </c>
      <c r="E60" s="28" t="s">
        <v>832</v>
      </c>
    </row>
    <row r="61">
      <c r="A61" s="21" t="s">
        <v>56</v>
      </c>
      <c r="B61" s="21">
        <v>11</v>
      </c>
      <c r="C61" s="22" t="s">
        <v>221</v>
      </c>
      <c r="D61"/>
      <c r="E61" s="23" t="s">
        <v>222</v>
      </c>
      <c r="F61" s="24" t="s">
        <v>116</v>
      </c>
      <c r="G61" s="25">
        <v>126.863</v>
      </c>
      <c r="H61" s="26">
        <v>0</v>
      </c>
      <c r="I61" s="26">
        <f>ROUND(G61*H61,P4)</f>
        <v>0</v>
      </c>
      <c r="O61" s="27">
        <f>I61*0.21</f>
        <v>0</v>
      </c>
      <c r="P61">
        <v>3</v>
      </c>
    </row>
    <row r="62" ht="57">
      <c r="A62" s="21" t="s">
        <v>61</v>
      </c>
      <c r="E62" s="23" t="s">
        <v>833</v>
      </c>
    </row>
    <row r="63">
      <c r="A63" s="21" t="s">
        <v>63</v>
      </c>
      <c r="E63" s="28" t="s">
        <v>834</v>
      </c>
    </row>
    <row r="64">
      <c r="A64" s="21" t="s">
        <v>63</v>
      </c>
      <c r="E64" s="28" t="s">
        <v>835</v>
      </c>
    </row>
    <row r="65">
      <c r="A65" s="21" t="s">
        <v>63</v>
      </c>
      <c r="E65" s="28" t="s">
        <v>836</v>
      </c>
    </row>
    <row r="66">
      <c r="A66" s="21" t="s">
        <v>63</v>
      </c>
      <c r="E66" s="28" t="s">
        <v>837</v>
      </c>
    </row>
    <row r="67">
      <c r="A67" s="21" t="s">
        <v>56</v>
      </c>
      <c r="B67" s="21">
        <v>12</v>
      </c>
      <c r="C67" s="22" t="s">
        <v>236</v>
      </c>
      <c r="D67"/>
      <c r="E67" s="23" t="s">
        <v>237</v>
      </c>
      <c r="F67" s="24" t="s">
        <v>116</v>
      </c>
      <c r="G67" s="25">
        <v>32.409999999999997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61</v>
      </c>
      <c r="E68" s="23" t="s">
        <v>746</v>
      </c>
    </row>
    <row r="69">
      <c r="A69" s="21" t="s">
        <v>63</v>
      </c>
      <c r="E69" s="28" t="s">
        <v>747</v>
      </c>
    </row>
    <row r="70">
      <c r="A70" s="21" t="s">
        <v>63</v>
      </c>
      <c r="E70" s="28" t="s">
        <v>748</v>
      </c>
    </row>
    <row r="71">
      <c r="A71" s="21" t="s">
        <v>63</v>
      </c>
      <c r="E71" s="28" t="s">
        <v>749</v>
      </c>
    </row>
    <row r="72">
      <c r="A72" s="21" t="s">
        <v>63</v>
      </c>
      <c r="E72" s="28" t="s">
        <v>750</v>
      </c>
    </row>
    <row r="73">
      <c r="A73" s="21" t="s">
        <v>63</v>
      </c>
      <c r="E73" s="28" t="s">
        <v>751</v>
      </c>
    </row>
    <row r="74">
      <c r="A74" s="21" t="s">
        <v>63</v>
      </c>
      <c r="E74" s="28" t="s">
        <v>752</v>
      </c>
    </row>
    <row r="75">
      <c r="A75" s="21" t="s">
        <v>63</v>
      </c>
      <c r="E75" s="28" t="s">
        <v>753</v>
      </c>
    </row>
    <row r="76">
      <c r="A76" s="21" t="s">
        <v>56</v>
      </c>
      <c r="B76" s="21">
        <v>13</v>
      </c>
      <c r="C76" s="22" t="s">
        <v>261</v>
      </c>
      <c r="D76" t="s">
        <v>58</v>
      </c>
      <c r="E76" s="23" t="s">
        <v>262</v>
      </c>
      <c r="F76" s="24" t="s">
        <v>156</v>
      </c>
      <c r="G76" s="25">
        <v>95.055999999999997</v>
      </c>
      <c r="H76" s="26">
        <v>0</v>
      </c>
      <c r="I76" s="26">
        <f>ROUND(G76*H76,P4)</f>
        <v>0</v>
      </c>
      <c r="O76" s="27">
        <f>I76*0.21</f>
        <v>0</v>
      </c>
      <c r="P76">
        <v>3</v>
      </c>
    </row>
    <row r="77">
      <c r="A77" s="21" t="s">
        <v>61</v>
      </c>
      <c r="E77" s="23" t="s">
        <v>263</v>
      </c>
    </row>
    <row r="78">
      <c r="A78" s="21" t="s">
        <v>63</v>
      </c>
      <c r="E78" s="28" t="s">
        <v>838</v>
      </c>
    </row>
    <row r="79">
      <c r="A79" s="21" t="s">
        <v>63</v>
      </c>
      <c r="E79" s="28" t="s">
        <v>839</v>
      </c>
    </row>
    <row r="80">
      <c r="A80" s="18" t="s">
        <v>53</v>
      </c>
      <c r="B80" s="18"/>
      <c r="C80" s="19" t="s">
        <v>290</v>
      </c>
      <c r="D80" s="18"/>
      <c r="E80" s="18" t="s">
        <v>291</v>
      </c>
      <c r="F80" s="18"/>
      <c r="G80" s="18"/>
      <c r="H80" s="18"/>
      <c r="I80" s="20">
        <f>SUMIFS(I81:I88,A81:A88,"P")</f>
        <v>0</v>
      </c>
    </row>
    <row r="81">
      <c r="A81" s="21" t="s">
        <v>56</v>
      </c>
      <c r="B81" s="21">
        <v>14</v>
      </c>
      <c r="C81" s="22" t="s">
        <v>761</v>
      </c>
      <c r="D81" s="21" t="s">
        <v>73</v>
      </c>
      <c r="E81" s="23" t="s">
        <v>762</v>
      </c>
      <c r="F81" s="24" t="s">
        <v>156</v>
      </c>
      <c r="G81" s="25">
        <v>241</v>
      </c>
      <c r="H81" s="26">
        <v>0</v>
      </c>
      <c r="I81" s="26">
        <f>ROUND(G81*H81,P4)</f>
        <v>0</v>
      </c>
      <c r="O81" s="27">
        <f>I81*0.21</f>
        <v>0</v>
      </c>
      <c r="P81">
        <v>3</v>
      </c>
    </row>
    <row r="82">
      <c r="A82" s="21" t="s">
        <v>61</v>
      </c>
      <c r="E82" s="23" t="s">
        <v>763</v>
      </c>
    </row>
    <row r="83">
      <c r="A83" s="21" t="s">
        <v>63</v>
      </c>
      <c r="E83" s="28" t="s">
        <v>840</v>
      </c>
    </row>
    <row r="84">
      <c r="A84" s="21" t="s">
        <v>63</v>
      </c>
      <c r="E84" s="28" t="s">
        <v>841</v>
      </c>
    </row>
    <row r="85">
      <c r="A85" s="21" t="s">
        <v>56</v>
      </c>
      <c r="B85" s="21">
        <v>15</v>
      </c>
      <c r="C85" s="22" t="s">
        <v>761</v>
      </c>
      <c r="D85" s="21" t="s">
        <v>82</v>
      </c>
      <c r="E85" s="23" t="s">
        <v>762</v>
      </c>
      <c r="F85" s="24" t="s">
        <v>156</v>
      </c>
      <c r="G85" s="25">
        <v>150</v>
      </c>
      <c r="H85" s="26">
        <v>0</v>
      </c>
      <c r="I85" s="26">
        <f>ROUND(G85*H85,P4)</f>
        <v>0</v>
      </c>
      <c r="O85" s="27">
        <f>I85*0.21</f>
        <v>0</v>
      </c>
      <c r="P85">
        <v>3</v>
      </c>
    </row>
    <row r="86" ht="57">
      <c r="A86" s="21" t="s">
        <v>61</v>
      </c>
      <c r="E86" s="23" t="s">
        <v>842</v>
      </c>
    </row>
    <row r="87">
      <c r="A87" s="21" t="s">
        <v>63</v>
      </c>
      <c r="E87" s="28" t="s">
        <v>843</v>
      </c>
    </row>
    <row r="88">
      <c r="A88" s="21" t="s">
        <v>63</v>
      </c>
      <c r="E88" s="28" t="s">
        <v>844</v>
      </c>
    </row>
    <row r="89">
      <c r="A89" s="18" t="s">
        <v>53</v>
      </c>
      <c r="B89" s="18"/>
      <c r="C89" s="19" t="s">
        <v>112</v>
      </c>
      <c r="D89" s="18"/>
      <c r="E89" s="18" t="s">
        <v>113</v>
      </c>
      <c r="F89" s="18"/>
      <c r="G89" s="18"/>
      <c r="H89" s="18"/>
      <c r="I89" s="20">
        <f>SUMIFS(I90:I112,A90:A112,"P")</f>
        <v>0</v>
      </c>
    </row>
    <row r="90">
      <c r="A90" s="21" t="s">
        <v>56</v>
      </c>
      <c r="B90" s="21">
        <v>16</v>
      </c>
      <c r="C90" s="22" t="s">
        <v>304</v>
      </c>
      <c r="D90"/>
      <c r="E90" s="23" t="s">
        <v>305</v>
      </c>
      <c r="F90" s="24" t="s">
        <v>156</v>
      </c>
      <c r="G90" s="25">
        <v>95.060000000000002</v>
      </c>
      <c r="H90" s="26">
        <v>0</v>
      </c>
      <c r="I90" s="26">
        <f>ROUND(G90*H90,P4)</f>
        <v>0</v>
      </c>
      <c r="O90" s="27">
        <f>I90*0.21</f>
        <v>0</v>
      </c>
      <c r="P90">
        <v>3</v>
      </c>
    </row>
    <row r="91" ht="42.75">
      <c r="A91" s="21" t="s">
        <v>61</v>
      </c>
      <c r="E91" s="23" t="s">
        <v>845</v>
      </c>
    </row>
    <row r="92" ht="28.5">
      <c r="A92" s="21" t="s">
        <v>63</v>
      </c>
      <c r="E92" s="28" t="s">
        <v>846</v>
      </c>
    </row>
    <row r="93">
      <c r="A93" s="21" t="s">
        <v>63</v>
      </c>
      <c r="E93" s="28" t="s">
        <v>847</v>
      </c>
    </row>
    <row r="94">
      <c r="A94" s="21" t="s">
        <v>56</v>
      </c>
      <c r="B94" s="21">
        <v>17</v>
      </c>
      <c r="C94" s="22" t="s">
        <v>771</v>
      </c>
      <c r="D94" t="s">
        <v>58</v>
      </c>
      <c r="E94" s="23" t="s">
        <v>772</v>
      </c>
      <c r="F94" s="24" t="s">
        <v>156</v>
      </c>
      <c r="G94" s="25">
        <v>7.8090000000000002</v>
      </c>
      <c r="H94" s="26">
        <v>0</v>
      </c>
      <c r="I94" s="26">
        <f>ROUND(G94*H94,P4)</f>
        <v>0</v>
      </c>
      <c r="O94" s="27">
        <f>I94*0.21</f>
        <v>0</v>
      </c>
      <c r="P94">
        <v>3</v>
      </c>
    </row>
    <row r="95">
      <c r="A95" s="21" t="s">
        <v>61</v>
      </c>
      <c r="E95" s="23" t="s">
        <v>773</v>
      </c>
    </row>
    <row r="96">
      <c r="A96" s="21" t="s">
        <v>63</v>
      </c>
      <c r="E96" s="28" t="s">
        <v>806</v>
      </c>
    </row>
    <row r="97">
      <c r="A97" s="21" t="s">
        <v>63</v>
      </c>
      <c r="E97" s="28" t="s">
        <v>848</v>
      </c>
    </row>
    <row r="98">
      <c r="A98" s="21" t="s">
        <v>63</v>
      </c>
      <c r="E98" s="28" t="s">
        <v>812</v>
      </c>
    </row>
    <row r="99">
      <c r="A99" s="21" t="s">
        <v>56</v>
      </c>
      <c r="B99" s="21">
        <v>18</v>
      </c>
      <c r="C99" s="22" t="s">
        <v>313</v>
      </c>
      <c r="D99"/>
      <c r="E99" s="23" t="s">
        <v>314</v>
      </c>
      <c r="F99" s="24" t="s">
        <v>156</v>
      </c>
      <c r="G99" s="25">
        <v>8.4879999999999995</v>
      </c>
      <c r="H99" s="26">
        <v>0</v>
      </c>
      <c r="I99" s="26">
        <f>ROUND(G99*H99,P4)</f>
        <v>0</v>
      </c>
      <c r="O99" s="27">
        <f>I99*0.21</f>
        <v>0</v>
      </c>
      <c r="P99">
        <v>3</v>
      </c>
    </row>
    <row r="100">
      <c r="A100" s="21" t="s">
        <v>61</v>
      </c>
      <c r="E100" s="29" t="s">
        <v>58</v>
      </c>
    </row>
    <row r="101">
      <c r="A101" s="21" t="s">
        <v>63</v>
      </c>
      <c r="E101" s="28" t="s">
        <v>849</v>
      </c>
    </row>
    <row r="102">
      <c r="A102" s="21" t="s">
        <v>63</v>
      </c>
      <c r="E102" s="28" t="s">
        <v>850</v>
      </c>
    </row>
    <row r="103">
      <c r="A103" s="21" t="s">
        <v>63</v>
      </c>
      <c r="E103" s="28" t="s">
        <v>851</v>
      </c>
    </row>
    <row r="104">
      <c r="A104" s="21" t="s">
        <v>63</v>
      </c>
      <c r="E104" s="28" t="s">
        <v>852</v>
      </c>
    </row>
    <row r="105">
      <c r="A105" s="21" t="s">
        <v>56</v>
      </c>
      <c r="B105" s="21">
        <v>19</v>
      </c>
      <c r="C105" s="22" t="s">
        <v>328</v>
      </c>
      <c r="D105" t="s">
        <v>58</v>
      </c>
      <c r="E105" s="23" t="s">
        <v>329</v>
      </c>
      <c r="F105" s="24" t="s">
        <v>156</v>
      </c>
      <c r="G105" s="25">
        <v>110.33799999999999</v>
      </c>
      <c r="H105" s="26">
        <v>0</v>
      </c>
      <c r="I105" s="26">
        <f>ROUND(G105*H105,P4)</f>
        <v>0</v>
      </c>
      <c r="O105" s="27">
        <f>I105*0.21</f>
        <v>0</v>
      </c>
      <c r="P105">
        <v>3</v>
      </c>
    </row>
    <row r="106">
      <c r="A106" s="21" t="s">
        <v>61</v>
      </c>
      <c r="E106" s="23" t="s">
        <v>783</v>
      </c>
    </row>
    <row r="107">
      <c r="A107" s="21" t="s">
        <v>63</v>
      </c>
      <c r="E107" s="28" t="s">
        <v>853</v>
      </c>
    </row>
    <row r="108">
      <c r="A108" s="21" t="s">
        <v>63</v>
      </c>
      <c r="E108" s="28" t="s">
        <v>854</v>
      </c>
    </row>
    <row r="109">
      <c r="A109" s="21" t="s">
        <v>56</v>
      </c>
      <c r="B109" s="21">
        <v>20</v>
      </c>
      <c r="C109" s="22" t="s">
        <v>786</v>
      </c>
      <c r="D109" t="s">
        <v>58</v>
      </c>
      <c r="E109" s="23" t="s">
        <v>787</v>
      </c>
      <c r="F109" s="24" t="s">
        <v>156</v>
      </c>
      <c r="G109" s="25">
        <v>110.33799999999999</v>
      </c>
      <c r="H109" s="26">
        <v>0</v>
      </c>
      <c r="I109" s="26">
        <f>ROUND(G109*H109,P4)</f>
        <v>0</v>
      </c>
      <c r="O109" s="27">
        <f>I109*0.21</f>
        <v>0</v>
      </c>
      <c r="P109">
        <v>3</v>
      </c>
    </row>
    <row r="110">
      <c r="A110" s="21" t="s">
        <v>61</v>
      </c>
      <c r="E110" s="23" t="s">
        <v>788</v>
      </c>
    </row>
    <row r="111">
      <c r="A111" s="21" t="s">
        <v>63</v>
      </c>
      <c r="E111" s="28" t="s">
        <v>855</v>
      </c>
    </row>
    <row r="112">
      <c r="A112" s="21" t="s">
        <v>63</v>
      </c>
      <c r="E112" s="28" t="s">
        <v>854</v>
      </c>
    </row>
    <row r="113">
      <c r="A113" s="18" t="s">
        <v>53</v>
      </c>
      <c r="B113" s="18"/>
      <c r="C113" s="19" t="s">
        <v>407</v>
      </c>
      <c r="D113" s="18"/>
      <c r="E113" s="18" t="s">
        <v>408</v>
      </c>
      <c r="F113" s="18"/>
      <c r="G113" s="18"/>
      <c r="H113" s="18"/>
      <c r="I113" s="20">
        <f>SUMIFS(I114:I121,A114:A121,"P")</f>
        <v>0</v>
      </c>
    </row>
    <row r="114">
      <c r="A114" s="21" t="s">
        <v>56</v>
      </c>
      <c r="B114" s="21">
        <v>21</v>
      </c>
      <c r="C114" s="22" t="s">
        <v>455</v>
      </c>
      <c r="D114" t="s">
        <v>58</v>
      </c>
      <c r="E114" s="23" t="s">
        <v>456</v>
      </c>
      <c r="F114" s="24" t="s">
        <v>187</v>
      </c>
      <c r="G114" s="25">
        <v>3.25</v>
      </c>
      <c r="H114" s="26">
        <v>0</v>
      </c>
      <c r="I114" s="26">
        <f>ROUND(G114*H114,P4)</f>
        <v>0</v>
      </c>
      <c r="O114" s="27">
        <f>I114*0.21</f>
        <v>0</v>
      </c>
      <c r="P114">
        <v>3</v>
      </c>
    </row>
    <row r="115">
      <c r="A115" s="21" t="s">
        <v>61</v>
      </c>
      <c r="E115" s="23" t="s">
        <v>856</v>
      </c>
    </row>
    <row r="116">
      <c r="A116" s="21" t="s">
        <v>63</v>
      </c>
      <c r="E116" s="28" t="s">
        <v>857</v>
      </c>
    </row>
    <row r="117">
      <c r="A117" s="21" t="s">
        <v>63</v>
      </c>
      <c r="E117" s="28" t="s">
        <v>858</v>
      </c>
    </row>
    <row r="118">
      <c r="A118" s="21" t="s">
        <v>56</v>
      </c>
      <c r="B118" s="21">
        <v>22</v>
      </c>
      <c r="C118" s="22" t="s">
        <v>792</v>
      </c>
      <c r="D118" t="s">
        <v>58</v>
      </c>
      <c r="E118" s="23" t="s">
        <v>793</v>
      </c>
      <c r="F118" s="24" t="s">
        <v>187</v>
      </c>
      <c r="G118" s="25">
        <v>3.25</v>
      </c>
      <c r="H118" s="26">
        <v>0</v>
      </c>
      <c r="I118" s="26">
        <f>ROUND(G118*H118,P4)</f>
        <v>0</v>
      </c>
      <c r="O118" s="27">
        <f>I118*0.21</f>
        <v>0</v>
      </c>
      <c r="P118">
        <v>3</v>
      </c>
    </row>
    <row r="119">
      <c r="A119" s="21" t="s">
        <v>61</v>
      </c>
      <c r="E119" s="23" t="s">
        <v>859</v>
      </c>
    </row>
    <row r="120">
      <c r="A120" s="21" t="s">
        <v>63</v>
      </c>
      <c r="E120" s="28" t="s">
        <v>857</v>
      </c>
    </row>
    <row r="121">
      <c r="A121" s="21" t="s">
        <v>63</v>
      </c>
      <c r="E121" s="28" t="s">
        <v>858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34</v>
      </c>
      <c r="F2" s="3"/>
      <c r="G2" s="3"/>
      <c r="H2" s="3"/>
      <c r="I2" s="3"/>
    </row>
    <row r="3" ht="28.5">
      <c r="A3" t="s">
        <v>35</v>
      </c>
      <c r="B3" s="13" t="s">
        <v>36</v>
      </c>
      <c r="C3" s="14" t="s">
        <v>37</v>
      </c>
      <c r="D3" s="15"/>
      <c r="E3" s="13" t="s">
        <v>38</v>
      </c>
      <c r="F3" s="3"/>
      <c r="G3" s="3"/>
      <c r="H3" s="16" t="s">
        <v>24</v>
      </c>
      <c r="I3" s="17">
        <f>SUMIFS(I9:I592,A9:A592,"SD")</f>
        <v>0</v>
      </c>
      <c r="O3">
        <v>0</v>
      </c>
      <c r="P3">
        <v>2</v>
      </c>
    </row>
    <row r="4">
      <c r="A4" t="s">
        <v>39</v>
      </c>
      <c r="B4" s="13" t="s">
        <v>40</v>
      </c>
      <c r="C4" s="14" t="s">
        <v>24</v>
      </c>
      <c r="D4" s="15"/>
      <c r="E4" s="13" t="s">
        <v>25</v>
      </c>
      <c r="F4" s="3"/>
      <c r="G4" s="3"/>
      <c r="H4" s="3"/>
      <c r="I4" s="3"/>
      <c r="O4">
        <v>0.14999999999999999</v>
      </c>
      <c r="P4">
        <v>2</v>
      </c>
    </row>
    <row r="5">
      <c r="A5" t="s">
        <v>41</v>
      </c>
      <c r="B5" s="13" t="s">
        <v>42</v>
      </c>
      <c r="C5" s="14" t="s">
        <v>24</v>
      </c>
      <c r="D5" s="15"/>
      <c r="E5" s="13" t="s">
        <v>25</v>
      </c>
      <c r="F5" s="3"/>
      <c r="G5" s="3"/>
      <c r="H5" s="3"/>
      <c r="I5" s="3"/>
      <c r="O5">
        <v>0.20999999999999999</v>
      </c>
    </row>
    <row r="6">
      <c r="A6" s="7" t="s">
        <v>43</v>
      </c>
      <c r="B6" s="7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</row>
    <row r="7">
      <c r="A7" s="7"/>
      <c r="B7" s="7"/>
      <c r="C7" s="7"/>
      <c r="D7" s="7"/>
      <c r="E7" s="7"/>
      <c r="F7" s="7"/>
      <c r="G7" s="7"/>
      <c r="H7" s="7" t="s">
        <v>51</v>
      </c>
      <c r="I7" s="7" t="s">
        <v>52</v>
      </c>
    </row>
    <row r="8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>
      <c r="A9" s="18" t="s">
        <v>53</v>
      </c>
      <c r="B9" s="18"/>
      <c r="C9" s="19" t="s">
        <v>54</v>
      </c>
      <c r="D9" s="18"/>
      <c r="E9" s="18" t="s">
        <v>55</v>
      </c>
      <c r="F9" s="18"/>
      <c r="G9" s="18"/>
      <c r="H9" s="18"/>
      <c r="I9" s="20">
        <f>SUMIFS(I10:I44,A10:A44,"P")</f>
        <v>0</v>
      </c>
    </row>
    <row r="10" ht="28.5">
      <c r="A10" s="21" t="s">
        <v>56</v>
      </c>
      <c r="B10" s="21">
        <v>1</v>
      </c>
      <c r="C10" s="22" t="s">
        <v>120</v>
      </c>
      <c r="D10" t="s">
        <v>58</v>
      </c>
      <c r="E10" s="23" t="s">
        <v>121</v>
      </c>
      <c r="F10" s="24" t="s">
        <v>122</v>
      </c>
      <c r="G10" s="25">
        <v>1129.9960000000001</v>
      </c>
      <c r="H10" s="26">
        <v>0</v>
      </c>
      <c r="I10" s="26">
        <f>ROUND(G10*H10,P4)</f>
        <v>0</v>
      </c>
      <c r="O10" s="27">
        <f>I10*0.21</f>
        <v>0</v>
      </c>
      <c r="P10">
        <v>3</v>
      </c>
    </row>
    <row r="11" ht="28.5">
      <c r="A11" s="21" t="s">
        <v>61</v>
      </c>
      <c r="E11" s="23" t="s">
        <v>123</v>
      </c>
    </row>
    <row r="12">
      <c r="A12" s="21" t="s">
        <v>63</v>
      </c>
      <c r="E12" s="28" t="s">
        <v>860</v>
      </c>
    </row>
    <row r="13">
      <c r="A13" s="21" t="s">
        <v>63</v>
      </c>
      <c r="E13" s="28" t="s">
        <v>861</v>
      </c>
    </row>
    <row r="14" ht="28.5">
      <c r="A14" s="21" t="s">
        <v>56</v>
      </c>
      <c r="B14" s="21">
        <v>2</v>
      </c>
      <c r="C14" s="22" t="s">
        <v>126</v>
      </c>
      <c r="D14" t="s">
        <v>58</v>
      </c>
      <c r="E14" s="23" t="s">
        <v>127</v>
      </c>
      <c r="F14" s="24" t="s">
        <v>122</v>
      </c>
      <c r="G14" s="25">
        <v>37.472999999999999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42.75">
      <c r="A15" s="21" t="s">
        <v>61</v>
      </c>
      <c r="E15" s="23" t="s">
        <v>128</v>
      </c>
    </row>
    <row r="16">
      <c r="A16" s="21" t="s">
        <v>63</v>
      </c>
      <c r="E16" s="28" t="s">
        <v>862</v>
      </c>
    </row>
    <row r="17">
      <c r="A17" s="21" t="s">
        <v>63</v>
      </c>
      <c r="E17" s="28" t="s">
        <v>863</v>
      </c>
    </row>
    <row r="18" ht="28.5">
      <c r="A18" s="21" t="s">
        <v>56</v>
      </c>
      <c r="B18" s="21">
        <v>3</v>
      </c>
      <c r="C18" s="22" t="s">
        <v>131</v>
      </c>
      <c r="D18" t="s">
        <v>58</v>
      </c>
      <c r="E18" s="23" t="s">
        <v>132</v>
      </c>
      <c r="F18" s="24" t="s">
        <v>122</v>
      </c>
      <c r="G18" s="25">
        <v>601.00900000000001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71.25">
      <c r="A19" s="21" t="s">
        <v>61</v>
      </c>
      <c r="E19" s="23" t="s">
        <v>133</v>
      </c>
    </row>
    <row r="20">
      <c r="A20" s="21" t="s">
        <v>63</v>
      </c>
      <c r="E20" s="28" t="s">
        <v>864</v>
      </c>
    </row>
    <row r="21">
      <c r="A21" s="21" t="s">
        <v>63</v>
      </c>
      <c r="E21" s="28" t="s">
        <v>865</v>
      </c>
    </row>
    <row r="22">
      <c r="A22" s="21" t="s">
        <v>63</v>
      </c>
      <c r="E22" s="28" t="s">
        <v>866</v>
      </c>
    </row>
    <row r="23">
      <c r="A23" s="21" t="s">
        <v>63</v>
      </c>
      <c r="E23" s="28" t="s">
        <v>867</v>
      </c>
    </row>
    <row r="24" ht="28.5">
      <c r="A24" s="21" t="s">
        <v>56</v>
      </c>
      <c r="B24" s="21">
        <v>4</v>
      </c>
      <c r="C24" s="22" t="s">
        <v>136</v>
      </c>
      <c r="D24" t="s">
        <v>58</v>
      </c>
      <c r="E24" s="23" t="s">
        <v>137</v>
      </c>
      <c r="F24" s="24" t="s">
        <v>122</v>
      </c>
      <c r="G24" s="25">
        <v>218.52699999999999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 ht="42.75">
      <c r="A25" s="21" t="s">
        <v>61</v>
      </c>
      <c r="E25" s="23" t="s">
        <v>138</v>
      </c>
    </row>
    <row r="26">
      <c r="A26" s="21" t="s">
        <v>63</v>
      </c>
      <c r="E26" s="28" t="s">
        <v>868</v>
      </c>
    </row>
    <row r="27">
      <c r="A27" s="21" t="s">
        <v>63</v>
      </c>
      <c r="E27" s="28" t="s">
        <v>869</v>
      </c>
    </row>
    <row r="28">
      <c r="A28" s="21" t="s">
        <v>63</v>
      </c>
      <c r="E28" s="30" t="s">
        <v>870</v>
      </c>
    </row>
    <row r="29">
      <c r="A29" s="21" t="s">
        <v>63</v>
      </c>
      <c r="E29" s="28" t="s">
        <v>871</v>
      </c>
    </row>
    <row r="30" ht="28.5">
      <c r="A30" s="21" t="s">
        <v>56</v>
      </c>
      <c r="B30" s="21">
        <v>5</v>
      </c>
      <c r="C30" s="22" t="s">
        <v>142</v>
      </c>
      <c r="D30" s="21" t="s">
        <v>73</v>
      </c>
      <c r="E30" s="23" t="s">
        <v>872</v>
      </c>
      <c r="F30" s="24" t="s">
        <v>122</v>
      </c>
      <c r="G30" s="25">
        <v>9.3680000000000003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 ht="71.25">
      <c r="A31" s="21" t="s">
        <v>61</v>
      </c>
      <c r="E31" s="23" t="s">
        <v>873</v>
      </c>
    </row>
    <row r="32">
      <c r="A32" s="21" t="s">
        <v>63</v>
      </c>
      <c r="E32" s="28" t="s">
        <v>874</v>
      </c>
    </row>
    <row r="33">
      <c r="A33" s="21" t="s">
        <v>63</v>
      </c>
      <c r="E33" s="28" t="s">
        <v>875</v>
      </c>
    </row>
    <row r="34" ht="28.5">
      <c r="A34" s="21" t="s">
        <v>56</v>
      </c>
      <c r="B34" s="21">
        <v>6</v>
      </c>
      <c r="C34" s="22" t="s">
        <v>142</v>
      </c>
      <c r="D34" s="21" t="s">
        <v>82</v>
      </c>
      <c r="E34" s="23" t="s">
        <v>143</v>
      </c>
      <c r="F34" s="24" t="s">
        <v>122</v>
      </c>
      <c r="G34" s="25">
        <v>6.8550000000000004</v>
      </c>
      <c r="H34" s="26">
        <v>0</v>
      </c>
      <c r="I34" s="26">
        <f>ROUND(G34*H34,P4)</f>
        <v>0</v>
      </c>
      <c r="O34" s="27">
        <f>I34*0.21</f>
        <v>0</v>
      </c>
      <c r="P34">
        <v>3</v>
      </c>
    </row>
    <row r="35" ht="28.5">
      <c r="A35" s="21" t="s">
        <v>61</v>
      </c>
      <c r="E35" s="23" t="s">
        <v>876</v>
      </c>
    </row>
    <row r="36">
      <c r="A36" s="21" t="s">
        <v>63</v>
      </c>
      <c r="E36" s="28" t="s">
        <v>877</v>
      </c>
    </row>
    <row r="37">
      <c r="A37" s="21" t="s">
        <v>63</v>
      </c>
      <c r="E37" s="28" t="s">
        <v>878</v>
      </c>
    </row>
    <row r="38">
      <c r="A38" s="21" t="s">
        <v>56</v>
      </c>
      <c r="B38" s="21">
        <v>7</v>
      </c>
      <c r="C38" s="22" t="s">
        <v>879</v>
      </c>
      <c r="D38" s="21" t="s">
        <v>666</v>
      </c>
      <c r="E38" s="23" t="s">
        <v>880</v>
      </c>
      <c r="F38" s="24" t="s">
        <v>60</v>
      </c>
      <c r="G38" s="25">
        <v>1</v>
      </c>
      <c r="H38" s="26">
        <v>0</v>
      </c>
      <c r="I38" s="26">
        <f>ROUND(G38*H38,P4)</f>
        <v>0</v>
      </c>
      <c r="O38" s="27">
        <f>I38*0.21</f>
        <v>0</v>
      </c>
      <c r="P38">
        <v>3</v>
      </c>
    </row>
    <row r="39">
      <c r="A39" s="21" t="s">
        <v>61</v>
      </c>
      <c r="E39" s="23" t="s">
        <v>881</v>
      </c>
    </row>
    <row r="40">
      <c r="A40" s="21" t="s">
        <v>63</v>
      </c>
      <c r="E40" s="28" t="s">
        <v>64</v>
      </c>
    </row>
    <row r="41">
      <c r="A41" s="21" t="s">
        <v>56</v>
      </c>
      <c r="B41" s="21">
        <v>8</v>
      </c>
      <c r="C41" s="22" t="s">
        <v>88</v>
      </c>
      <c r="D41" s="21" t="s">
        <v>666</v>
      </c>
      <c r="E41" s="23" t="s">
        <v>89</v>
      </c>
      <c r="F41" s="24" t="s">
        <v>60</v>
      </c>
      <c r="G41" s="25">
        <v>1</v>
      </c>
      <c r="H41" s="26">
        <v>0</v>
      </c>
      <c r="I41" s="26">
        <f>ROUND(G41*H41,P4)</f>
        <v>0</v>
      </c>
      <c r="O41" s="27">
        <f>I41*0.21</f>
        <v>0</v>
      </c>
      <c r="P41">
        <v>3</v>
      </c>
    </row>
    <row r="42">
      <c r="A42" s="21" t="s">
        <v>61</v>
      </c>
      <c r="E42" s="23" t="s">
        <v>882</v>
      </c>
    </row>
    <row r="43">
      <c r="A43" s="21" t="s">
        <v>63</v>
      </c>
      <c r="E43" s="28" t="s">
        <v>64</v>
      </c>
    </row>
    <row r="44">
      <c r="A44" s="21" t="s">
        <v>63</v>
      </c>
      <c r="E44" s="28" t="s">
        <v>65</v>
      </c>
    </row>
    <row r="45">
      <c r="A45" s="18" t="s">
        <v>53</v>
      </c>
      <c r="B45" s="18"/>
      <c r="C45" s="19" t="s">
        <v>152</v>
      </c>
      <c r="D45" s="18"/>
      <c r="E45" s="18" t="s">
        <v>153</v>
      </c>
      <c r="F45" s="18"/>
      <c r="G45" s="18"/>
      <c r="H45" s="18"/>
      <c r="I45" s="20">
        <f>SUMIFS(I46:I112,A46:A112,"P")</f>
        <v>0</v>
      </c>
    </row>
    <row r="46" ht="28.5">
      <c r="A46" s="21" t="s">
        <v>56</v>
      </c>
      <c r="B46" s="21">
        <v>12</v>
      </c>
      <c r="C46" s="22" t="s">
        <v>165</v>
      </c>
      <c r="D46"/>
      <c r="E46" s="23" t="s">
        <v>166</v>
      </c>
      <c r="F46" s="24" t="s">
        <v>116</v>
      </c>
      <c r="G46" s="25">
        <v>78.066999999999993</v>
      </c>
      <c r="H46" s="26">
        <v>0</v>
      </c>
      <c r="I46" s="26">
        <f>ROUND(G46*H46,P4)</f>
        <v>0</v>
      </c>
      <c r="O46" s="27">
        <f>I46*0.21</f>
        <v>0</v>
      </c>
      <c r="P46">
        <v>3</v>
      </c>
    </row>
    <row r="47" ht="57">
      <c r="A47" s="21" t="s">
        <v>61</v>
      </c>
      <c r="E47" s="23" t="s">
        <v>883</v>
      </c>
    </row>
    <row r="48">
      <c r="A48" s="21" t="s">
        <v>63</v>
      </c>
      <c r="E48" s="28" t="s">
        <v>884</v>
      </c>
    </row>
    <row r="49">
      <c r="A49" s="21" t="s">
        <v>63</v>
      </c>
      <c r="E49" s="28" t="s">
        <v>885</v>
      </c>
    </row>
    <row r="50" ht="28.5">
      <c r="A50" s="21" t="s">
        <v>56</v>
      </c>
      <c r="B50" s="21">
        <v>13</v>
      </c>
      <c r="C50" s="22" t="s">
        <v>170</v>
      </c>
      <c r="D50" t="s">
        <v>58</v>
      </c>
      <c r="E50" s="23" t="s">
        <v>171</v>
      </c>
      <c r="F50" s="24" t="s">
        <v>116</v>
      </c>
      <c r="G50" s="25">
        <v>78.066999999999993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 ht="57">
      <c r="A51" s="21" t="s">
        <v>61</v>
      </c>
      <c r="E51" s="23" t="s">
        <v>883</v>
      </c>
    </row>
    <row r="52">
      <c r="A52" s="21" t="s">
        <v>63</v>
      </c>
      <c r="E52" s="28" t="s">
        <v>884</v>
      </c>
    </row>
    <row r="53">
      <c r="A53" s="21" t="s">
        <v>63</v>
      </c>
      <c r="E53" s="28" t="s">
        <v>885</v>
      </c>
    </row>
    <row r="54" ht="28.5">
      <c r="A54" s="21" t="s">
        <v>56</v>
      </c>
      <c r="B54" s="21">
        <v>14</v>
      </c>
      <c r="C54" s="22" t="s">
        <v>175</v>
      </c>
      <c r="D54"/>
      <c r="E54" s="23" t="s">
        <v>176</v>
      </c>
      <c r="F54" s="24" t="s">
        <v>116</v>
      </c>
      <c r="G54" s="25">
        <v>19.516999999999999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 ht="57">
      <c r="A55" s="21" t="s">
        <v>61</v>
      </c>
      <c r="E55" s="23" t="s">
        <v>886</v>
      </c>
    </row>
    <row r="56">
      <c r="A56" s="21" t="s">
        <v>63</v>
      </c>
      <c r="E56" s="28" t="s">
        <v>887</v>
      </c>
    </row>
    <row r="57">
      <c r="A57" s="21" t="s">
        <v>63</v>
      </c>
      <c r="E57" s="28" t="s">
        <v>888</v>
      </c>
    </row>
    <row r="58" ht="28.5">
      <c r="A58" s="21" t="s">
        <v>56</v>
      </c>
      <c r="B58" s="21">
        <v>15</v>
      </c>
      <c r="C58" s="22" t="s">
        <v>889</v>
      </c>
      <c r="D58" t="s">
        <v>58</v>
      </c>
      <c r="E58" s="23" t="s">
        <v>890</v>
      </c>
      <c r="F58" s="24" t="s">
        <v>187</v>
      </c>
      <c r="G58" s="25">
        <v>115</v>
      </c>
      <c r="H58" s="26">
        <v>0</v>
      </c>
      <c r="I58" s="26">
        <f>ROUND(G58*H58,P4)</f>
        <v>0</v>
      </c>
      <c r="O58" s="27">
        <f>I58*0.21</f>
        <v>0</v>
      </c>
      <c r="P58">
        <v>3</v>
      </c>
    </row>
    <row r="59" ht="42.75">
      <c r="A59" s="21" t="s">
        <v>61</v>
      </c>
      <c r="E59" s="23" t="s">
        <v>891</v>
      </c>
    </row>
    <row r="60">
      <c r="A60" s="21" t="s">
        <v>63</v>
      </c>
      <c r="E60" s="28" t="s">
        <v>892</v>
      </c>
    </row>
    <row r="61">
      <c r="A61" s="21" t="s">
        <v>63</v>
      </c>
      <c r="E61" s="28" t="s">
        <v>893</v>
      </c>
    </row>
    <row r="62">
      <c r="A62" s="21" t="s">
        <v>63</v>
      </c>
      <c r="E62" s="28" t="s">
        <v>894</v>
      </c>
    </row>
    <row r="63">
      <c r="A63" s="21" t="s">
        <v>56</v>
      </c>
      <c r="B63" s="21">
        <v>16</v>
      </c>
      <c r="C63" s="22" t="s">
        <v>180</v>
      </c>
      <c r="D63" t="s">
        <v>58</v>
      </c>
      <c r="E63" s="23" t="s">
        <v>181</v>
      </c>
      <c r="F63" s="24" t="s">
        <v>116</v>
      </c>
      <c r="G63" s="25">
        <v>0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 ht="71.25">
      <c r="A64" s="21" t="s">
        <v>61</v>
      </c>
      <c r="E64" s="23" t="s">
        <v>895</v>
      </c>
    </row>
    <row r="65">
      <c r="A65" s="21" t="s">
        <v>63</v>
      </c>
      <c r="E65" s="28" t="s">
        <v>896</v>
      </c>
    </row>
    <row r="66">
      <c r="A66" s="21" t="s">
        <v>63</v>
      </c>
      <c r="E66" s="28" t="s">
        <v>897</v>
      </c>
    </row>
    <row r="67">
      <c r="A67" s="21" t="s">
        <v>56</v>
      </c>
      <c r="B67" s="21">
        <v>17</v>
      </c>
      <c r="C67" s="22" t="s">
        <v>898</v>
      </c>
      <c r="D67" t="s">
        <v>58</v>
      </c>
      <c r="E67" s="23" t="s">
        <v>899</v>
      </c>
      <c r="F67" s="24" t="s">
        <v>60</v>
      </c>
      <c r="G67" s="25">
        <v>1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 ht="71.25">
      <c r="A68" s="21" t="s">
        <v>61</v>
      </c>
      <c r="E68" s="23" t="s">
        <v>900</v>
      </c>
    </row>
    <row r="69">
      <c r="A69" s="21" t="s">
        <v>63</v>
      </c>
      <c r="E69" s="28" t="s">
        <v>64</v>
      </c>
    </row>
    <row r="70">
      <c r="A70" s="21" t="s">
        <v>56</v>
      </c>
      <c r="B70" s="21">
        <v>18</v>
      </c>
      <c r="C70" s="22" t="s">
        <v>199</v>
      </c>
      <c r="D70" t="s">
        <v>58</v>
      </c>
      <c r="E70" s="23" t="s">
        <v>200</v>
      </c>
      <c r="F70" s="24" t="s">
        <v>116</v>
      </c>
      <c r="G70" s="25">
        <v>254.286</v>
      </c>
      <c r="H70" s="26">
        <v>0</v>
      </c>
      <c r="I70" s="26">
        <f>ROUND(G70*H70,P4)</f>
        <v>0</v>
      </c>
      <c r="O70" s="27">
        <f>I70*0.21</f>
        <v>0</v>
      </c>
      <c r="P70">
        <v>3</v>
      </c>
    </row>
    <row r="71" ht="28.5">
      <c r="A71" s="21" t="s">
        <v>61</v>
      </c>
      <c r="E71" s="23" t="s">
        <v>901</v>
      </c>
    </row>
    <row r="72">
      <c r="A72" s="21" t="s">
        <v>63</v>
      </c>
      <c r="E72" s="28" t="s">
        <v>902</v>
      </c>
    </row>
    <row r="73">
      <c r="A73" s="21" t="s">
        <v>63</v>
      </c>
      <c r="E73" s="28" t="s">
        <v>903</v>
      </c>
    </row>
    <row r="74">
      <c r="A74" s="21" t="s">
        <v>56</v>
      </c>
      <c r="B74" s="21">
        <v>19</v>
      </c>
      <c r="C74" s="22" t="s">
        <v>904</v>
      </c>
      <c r="D74" t="s">
        <v>58</v>
      </c>
      <c r="E74" s="23" t="s">
        <v>905</v>
      </c>
      <c r="F74" s="24" t="s">
        <v>116</v>
      </c>
      <c r="G74" s="25">
        <v>254.286</v>
      </c>
      <c r="H74" s="26">
        <v>0</v>
      </c>
      <c r="I74" s="26">
        <f>ROUND(G74*H74,P4)</f>
        <v>0</v>
      </c>
      <c r="O74" s="27">
        <f>I74*0.21</f>
        <v>0</v>
      </c>
      <c r="P74">
        <v>3</v>
      </c>
    </row>
    <row r="75" ht="28.5">
      <c r="A75" s="21" t="s">
        <v>61</v>
      </c>
      <c r="E75" s="23" t="s">
        <v>906</v>
      </c>
    </row>
    <row r="76">
      <c r="A76" s="21" t="s">
        <v>63</v>
      </c>
      <c r="E76" s="28" t="s">
        <v>902</v>
      </c>
    </row>
    <row r="77">
      <c r="A77" s="21" t="s">
        <v>63</v>
      </c>
      <c r="E77" s="28" t="s">
        <v>903</v>
      </c>
    </row>
    <row r="78">
      <c r="A78" s="21" t="s">
        <v>56</v>
      </c>
      <c r="B78" s="21">
        <v>20</v>
      </c>
      <c r="C78" s="22" t="s">
        <v>204</v>
      </c>
      <c r="D78"/>
      <c r="E78" s="23" t="s">
        <v>907</v>
      </c>
      <c r="F78" s="24" t="s">
        <v>116</v>
      </c>
      <c r="G78" s="25">
        <v>564.99800000000005</v>
      </c>
      <c r="H78" s="26">
        <v>0</v>
      </c>
      <c r="I78" s="26">
        <f>ROUND(G78*H78,P4)</f>
        <v>0</v>
      </c>
      <c r="O78" s="27">
        <f>I78*0.21</f>
        <v>0</v>
      </c>
      <c r="P78">
        <v>3</v>
      </c>
    </row>
    <row r="79" ht="42.75">
      <c r="A79" s="21" t="s">
        <v>61</v>
      </c>
      <c r="E79" s="23" t="s">
        <v>908</v>
      </c>
    </row>
    <row r="80">
      <c r="A80" s="21" t="s">
        <v>63</v>
      </c>
      <c r="E80" s="28" t="s">
        <v>909</v>
      </c>
    </row>
    <row r="81" ht="28.5">
      <c r="A81" s="21" t="s">
        <v>63</v>
      </c>
      <c r="E81" s="28" t="s">
        <v>910</v>
      </c>
    </row>
    <row r="82" ht="28.5">
      <c r="A82" s="21" t="s">
        <v>63</v>
      </c>
      <c r="E82" s="28" t="s">
        <v>911</v>
      </c>
    </row>
    <row r="83">
      <c r="A83" s="21" t="s">
        <v>63</v>
      </c>
      <c r="E83" s="28" t="s">
        <v>912</v>
      </c>
    </row>
    <row r="84">
      <c r="A84" s="21" t="s">
        <v>63</v>
      </c>
      <c r="E84" s="28" t="s">
        <v>913</v>
      </c>
    </row>
    <row r="85">
      <c r="A85" s="21" t="s">
        <v>63</v>
      </c>
      <c r="E85" s="28" t="s">
        <v>914</v>
      </c>
    </row>
    <row r="86">
      <c r="A86" s="21" t="s">
        <v>63</v>
      </c>
      <c r="E86" s="28" t="s">
        <v>915</v>
      </c>
    </row>
    <row r="87">
      <c r="A87" s="21" t="s">
        <v>63</v>
      </c>
      <c r="E87" s="28" t="s">
        <v>916</v>
      </c>
    </row>
    <row r="88" ht="42.75">
      <c r="A88" s="21" t="s">
        <v>63</v>
      </c>
      <c r="E88" s="28" t="s">
        <v>917</v>
      </c>
    </row>
    <row r="89" ht="28.5">
      <c r="A89" s="21" t="s">
        <v>63</v>
      </c>
      <c r="E89" s="28" t="s">
        <v>918</v>
      </c>
    </row>
    <row r="90" ht="42.75">
      <c r="A90" s="21" t="s">
        <v>63</v>
      </c>
      <c r="E90" s="28" t="s">
        <v>919</v>
      </c>
    </row>
    <row r="91" ht="42.75">
      <c r="A91" s="21" t="s">
        <v>63</v>
      </c>
      <c r="E91" s="28" t="s">
        <v>920</v>
      </c>
    </row>
    <row r="92">
      <c r="A92" s="21" t="s">
        <v>63</v>
      </c>
      <c r="E92" s="28" t="s">
        <v>921</v>
      </c>
    </row>
    <row r="93">
      <c r="A93" s="21" t="s">
        <v>63</v>
      </c>
      <c r="E93" s="28" t="s">
        <v>922</v>
      </c>
    </row>
    <row r="94">
      <c r="A94" s="21" t="s">
        <v>56</v>
      </c>
      <c r="B94" s="21">
        <v>21</v>
      </c>
      <c r="C94" s="22" t="s">
        <v>923</v>
      </c>
      <c r="D94" t="s">
        <v>58</v>
      </c>
      <c r="E94" s="23" t="s">
        <v>924</v>
      </c>
      <c r="F94" s="24" t="s">
        <v>116</v>
      </c>
      <c r="G94" s="25">
        <v>48.627000000000002</v>
      </c>
      <c r="H94" s="26">
        <v>0</v>
      </c>
      <c r="I94" s="26">
        <f>ROUND(G94*H94,P4)</f>
        <v>0</v>
      </c>
      <c r="O94" s="27">
        <f>I94*0.21</f>
        <v>0</v>
      </c>
      <c r="P94">
        <v>3</v>
      </c>
    </row>
    <row r="95" ht="28.5">
      <c r="A95" s="21" t="s">
        <v>61</v>
      </c>
      <c r="E95" s="23" t="s">
        <v>925</v>
      </c>
    </row>
    <row r="96" ht="28.5">
      <c r="A96" s="21" t="s">
        <v>63</v>
      </c>
      <c r="E96" s="28" t="s">
        <v>926</v>
      </c>
    </row>
    <row r="97" ht="28.5">
      <c r="A97" s="21" t="s">
        <v>63</v>
      </c>
      <c r="E97" s="28" t="s">
        <v>927</v>
      </c>
    </row>
    <row r="98">
      <c r="A98" s="21" t="s">
        <v>63</v>
      </c>
      <c r="E98" s="28" t="s">
        <v>928</v>
      </c>
    </row>
    <row r="99">
      <c r="A99" s="21" t="s">
        <v>56</v>
      </c>
      <c r="B99" s="21">
        <v>22</v>
      </c>
      <c r="C99" s="22" t="s">
        <v>215</v>
      </c>
      <c r="D99" t="s">
        <v>58</v>
      </c>
      <c r="E99" s="23" t="s">
        <v>929</v>
      </c>
      <c r="F99" s="24" t="s">
        <v>116</v>
      </c>
      <c r="G99" s="25">
        <v>819.28399999999999</v>
      </c>
      <c r="H99" s="26">
        <v>0</v>
      </c>
      <c r="I99" s="26">
        <f>ROUND(G99*H99,P4)</f>
        <v>0</v>
      </c>
      <c r="O99" s="27">
        <f>I99*0.21</f>
        <v>0</v>
      </c>
      <c r="P99">
        <v>3</v>
      </c>
    </row>
    <row r="100">
      <c r="A100" s="21" t="s">
        <v>61</v>
      </c>
      <c r="E100" s="23" t="s">
        <v>930</v>
      </c>
    </row>
    <row r="101">
      <c r="A101" s="21" t="s">
        <v>63</v>
      </c>
      <c r="E101" s="28" t="s">
        <v>931</v>
      </c>
    </row>
    <row r="102">
      <c r="A102" s="21" t="s">
        <v>63</v>
      </c>
      <c r="E102" s="28" t="s">
        <v>932</v>
      </c>
    </row>
    <row r="103">
      <c r="A103" s="21" t="s">
        <v>63</v>
      </c>
      <c r="E103" s="28" t="s">
        <v>933</v>
      </c>
    </row>
    <row r="104">
      <c r="A104" s="21" t="s">
        <v>56</v>
      </c>
      <c r="B104" s="21">
        <v>23</v>
      </c>
      <c r="C104" s="22" t="s">
        <v>934</v>
      </c>
      <c r="D104" t="s">
        <v>58</v>
      </c>
      <c r="E104" s="23" t="s">
        <v>935</v>
      </c>
      <c r="F104" s="24" t="s">
        <v>116</v>
      </c>
      <c r="G104" s="25">
        <v>254.286</v>
      </c>
      <c r="H104" s="26">
        <v>0</v>
      </c>
      <c r="I104" s="26">
        <f>ROUND(G104*H104,P4)</f>
        <v>0</v>
      </c>
      <c r="O104" s="27">
        <f>I104*0.21</f>
        <v>0</v>
      </c>
      <c r="P104">
        <v>3</v>
      </c>
    </row>
    <row r="105" ht="28.5">
      <c r="A105" s="21" t="s">
        <v>61</v>
      </c>
      <c r="E105" s="23" t="s">
        <v>936</v>
      </c>
    </row>
    <row r="106">
      <c r="A106" s="21" t="s">
        <v>63</v>
      </c>
      <c r="E106" s="28" t="s">
        <v>937</v>
      </c>
    </row>
    <row r="107" ht="28.5">
      <c r="A107" s="21" t="s">
        <v>63</v>
      </c>
      <c r="E107" s="28" t="s">
        <v>938</v>
      </c>
    </row>
    <row r="108">
      <c r="A108" s="21" t="s">
        <v>63</v>
      </c>
      <c r="E108" s="28" t="s">
        <v>939</v>
      </c>
    </row>
    <row r="109" ht="28.5">
      <c r="A109" s="21" t="s">
        <v>63</v>
      </c>
      <c r="E109" s="28" t="s">
        <v>940</v>
      </c>
    </row>
    <row r="110" ht="28.5">
      <c r="A110" s="21" t="s">
        <v>63</v>
      </c>
      <c r="E110" s="28" t="s">
        <v>941</v>
      </c>
    </row>
    <row r="111" ht="28.5">
      <c r="A111" s="21" t="s">
        <v>63</v>
      </c>
      <c r="E111" s="28" t="s">
        <v>942</v>
      </c>
    </row>
    <row r="112">
      <c r="A112" s="21" t="s">
        <v>63</v>
      </c>
      <c r="E112" s="28" t="s">
        <v>903</v>
      </c>
    </row>
    <row r="113">
      <c r="A113" s="18" t="s">
        <v>53</v>
      </c>
      <c r="B113" s="18"/>
      <c r="C113" s="19" t="s">
        <v>290</v>
      </c>
      <c r="D113" s="18"/>
      <c r="E113" s="18" t="s">
        <v>291</v>
      </c>
      <c r="F113" s="18"/>
      <c r="G113" s="18"/>
      <c r="H113" s="18"/>
      <c r="I113" s="20">
        <f>SUMIFS(I114:I174,A114:A174,"P")</f>
        <v>0</v>
      </c>
    </row>
    <row r="114">
      <c r="A114" s="21" t="s">
        <v>56</v>
      </c>
      <c r="B114" s="21">
        <v>24</v>
      </c>
      <c r="C114" s="22" t="s">
        <v>943</v>
      </c>
      <c r="D114" t="s">
        <v>58</v>
      </c>
      <c r="E114" s="23" t="s">
        <v>944</v>
      </c>
      <c r="F114" s="24" t="s">
        <v>116</v>
      </c>
      <c r="G114" s="25">
        <v>5.3109999999999999</v>
      </c>
      <c r="H114" s="26">
        <v>0</v>
      </c>
      <c r="I114" s="26">
        <f>ROUND(G114*H114,P4)</f>
        <v>0</v>
      </c>
      <c r="O114" s="27">
        <f>I114*0.21</f>
        <v>0</v>
      </c>
      <c r="P114">
        <v>3</v>
      </c>
    </row>
    <row r="115">
      <c r="A115" s="21" t="s">
        <v>61</v>
      </c>
      <c r="E115" s="23" t="s">
        <v>945</v>
      </c>
    </row>
    <row r="116">
      <c r="A116" s="21" t="s">
        <v>63</v>
      </c>
      <c r="E116" s="28" t="s">
        <v>946</v>
      </c>
    </row>
    <row r="117">
      <c r="A117" s="21" t="s">
        <v>63</v>
      </c>
      <c r="E117" s="28" t="s">
        <v>947</v>
      </c>
    </row>
    <row r="118">
      <c r="A118" s="21" t="s">
        <v>63</v>
      </c>
      <c r="E118" s="28" t="s">
        <v>948</v>
      </c>
    </row>
    <row r="119">
      <c r="A119" s="21" t="s">
        <v>63</v>
      </c>
      <c r="E119" s="28" t="s">
        <v>949</v>
      </c>
    </row>
    <row r="120">
      <c r="A120" s="21" t="s">
        <v>63</v>
      </c>
      <c r="E120" s="28" t="s">
        <v>950</v>
      </c>
    </row>
    <row r="121">
      <c r="A121" s="21" t="s">
        <v>56</v>
      </c>
      <c r="B121" s="21">
        <v>25</v>
      </c>
      <c r="C121" s="22" t="s">
        <v>951</v>
      </c>
      <c r="D121" t="s">
        <v>58</v>
      </c>
      <c r="E121" s="23" t="s">
        <v>952</v>
      </c>
      <c r="F121" s="24" t="s">
        <v>116</v>
      </c>
      <c r="G121" s="25">
        <v>0.38700000000000001</v>
      </c>
      <c r="H121" s="26">
        <v>0</v>
      </c>
      <c r="I121" s="26">
        <f>ROUND(G121*H121,P4)</f>
        <v>0</v>
      </c>
      <c r="O121" s="27">
        <f>I121*0.21</f>
        <v>0</v>
      </c>
      <c r="P121">
        <v>3</v>
      </c>
    </row>
    <row r="122">
      <c r="A122" s="21" t="s">
        <v>61</v>
      </c>
      <c r="E122" s="23" t="s">
        <v>953</v>
      </c>
    </row>
    <row r="123">
      <c r="A123" s="21" t="s">
        <v>63</v>
      </c>
      <c r="E123" s="28" t="s">
        <v>954</v>
      </c>
    </row>
    <row r="124">
      <c r="A124" s="21" t="s">
        <v>63</v>
      </c>
      <c r="E124" s="28" t="s">
        <v>955</v>
      </c>
    </row>
    <row r="125">
      <c r="A125" s="21" t="s">
        <v>63</v>
      </c>
      <c r="E125" s="28" t="s">
        <v>956</v>
      </c>
    </row>
    <row r="126">
      <c r="A126" s="21" t="s">
        <v>63</v>
      </c>
      <c r="E126" s="28" t="s">
        <v>957</v>
      </c>
    </row>
    <row r="127">
      <c r="A127" s="21" t="s">
        <v>56</v>
      </c>
      <c r="B127" s="21">
        <v>26</v>
      </c>
      <c r="C127" s="22" t="s">
        <v>958</v>
      </c>
      <c r="D127" t="s">
        <v>58</v>
      </c>
      <c r="E127" s="23" t="s">
        <v>959</v>
      </c>
      <c r="F127" s="24" t="s">
        <v>187</v>
      </c>
      <c r="G127" s="25">
        <v>1178</v>
      </c>
      <c r="H127" s="26">
        <v>0</v>
      </c>
      <c r="I127" s="26">
        <f>ROUND(G127*H127,P4)</f>
        <v>0</v>
      </c>
      <c r="O127" s="27">
        <f>I127*0.21</f>
        <v>0</v>
      </c>
      <c r="P127">
        <v>3</v>
      </c>
    </row>
    <row r="128" ht="42.75">
      <c r="A128" s="21" t="s">
        <v>61</v>
      </c>
      <c r="E128" s="23" t="s">
        <v>960</v>
      </c>
    </row>
    <row r="129">
      <c r="A129" s="21" t="s">
        <v>63</v>
      </c>
      <c r="E129" s="28" t="s">
        <v>961</v>
      </c>
    </row>
    <row r="130">
      <c r="A130" s="21" t="s">
        <v>63</v>
      </c>
      <c r="E130" s="28" t="s">
        <v>962</v>
      </c>
    </row>
    <row r="131">
      <c r="A131" s="21" t="s">
        <v>63</v>
      </c>
      <c r="E131" s="28" t="s">
        <v>963</v>
      </c>
    </row>
    <row r="132">
      <c r="A132" s="21" t="s">
        <v>63</v>
      </c>
      <c r="E132" s="28" t="s">
        <v>964</v>
      </c>
    </row>
    <row r="133">
      <c r="A133" s="21" t="s">
        <v>63</v>
      </c>
      <c r="E133" s="28" t="s">
        <v>965</v>
      </c>
    </row>
    <row r="134">
      <c r="A134" s="21" t="s">
        <v>63</v>
      </c>
      <c r="E134" s="28" t="s">
        <v>966</v>
      </c>
    </row>
    <row r="135">
      <c r="A135" s="21" t="s">
        <v>63</v>
      </c>
      <c r="E135" s="28" t="s">
        <v>967</v>
      </c>
    </row>
    <row r="136" ht="28.5">
      <c r="A136" s="21" t="s">
        <v>56</v>
      </c>
      <c r="B136" s="21">
        <v>27</v>
      </c>
      <c r="C136" s="22" t="s">
        <v>968</v>
      </c>
      <c r="D136"/>
      <c r="E136" s="23" t="s">
        <v>969</v>
      </c>
      <c r="F136" s="24" t="s">
        <v>187</v>
      </c>
      <c r="G136" s="25">
        <v>1533.5999999999999</v>
      </c>
      <c r="H136" s="26">
        <v>0</v>
      </c>
      <c r="I136" s="26">
        <f>ROUND(G136*H136,P4)</f>
        <v>0</v>
      </c>
      <c r="O136" s="27">
        <f>I136*0.21</f>
        <v>0</v>
      </c>
      <c r="P136">
        <v>3</v>
      </c>
    </row>
    <row r="137" ht="57">
      <c r="A137" s="21" t="s">
        <v>61</v>
      </c>
      <c r="E137" s="23" t="s">
        <v>970</v>
      </c>
    </row>
    <row r="138">
      <c r="A138" s="21" t="s">
        <v>63</v>
      </c>
      <c r="E138" s="28" t="s">
        <v>971</v>
      </c>
    </row>
    <row r="139">
      <c r="A139" s="21" t="s">
        <v>63</v>
      </c>
      <c r="E139" s="28" t="s">
        <v>972</v>
      </c>
    </row>
    <row r="140">
      <c r="A140" s="21" t="s">
        <v>63</v>
      </c>
      <c r="E140" s="28" t="s">
        <v>973</v>
      </c>
    </row>
    <row r="141">
      <c r="A141" s="21" t="s">
        <v>63</v>
      </c>
      <c r="E141" s="28" t="s">
        <v>974</v>
      </c>
    </row>
    <row r="142">
      <c r="A142" s="21" t="s">
        <v>63</v>
      </c>
      <c r="E142" s="28" t="s">
        <v>975</v>
      </c>
    </row>
    <row r="143">
      <c r="A143" s="21" t="s">
        <v>63</v>
      </c>
      <c r="E143" s="28" t="s">
        <v>976</v>
      </c>
    </row>
    <row r="144">
      <c r="A144" s="21" t="s">
        <v>63</v>
      </c>
      <c r="E144" s="28" t="s">
        <v>977</v>
      </c>
    </row>
    <row r="145" ht="28.5">
      <c r="A145" s="21" t="s">
        <v>56</v>
      </c>
      <c r="B145" s="21">
        <v>28</v>
      </c>
      <c r="C145" s="22" t="s">
        <v>978</v>
      </c>
      <c r="D145" t="s">
        <v>58</v>
      </c>
      <c r="E145" s="23" t="s">
        <v>979</v>
      </c>
      <c r="F145" s="24" t="s">
        <v>187</v>
      </c>
      <c r="G145" s="25">
        <v>9</v>
      </c>
      <c r="H145" s="26">
        <v>0</v>
      </c>
      <c r="I145" s="26">
        <f>ROUND(G145*H145,P4)</f>
        <v>0</v>
      </c>
      <c r="O145" s="27">
        <f>I145*0.21</f>
        <v>0</v>
      </c>
      <c r="P145">
        <v>3</v>
      </c>
    </row>
    <row r="146" ht="28.5">
      <c r="A146" s="21" t="s">
        <v>61</v>
      </c>
      <c r="E146" s="23" t="s">
        <v>980</v>
      </c>
    </row>
    <row r="147">
      <c r="A147" s="21" t="s">
        <v>63</v>
      </c>
      <c r="E147" s="28" t="s">
        <v>981</v>
      </c>
    </row>
    <row r="148">
      <c r="A148" s="21" t="s">
        <v>63</v>
      </c>
      <c r="E148" s="28" t="s">
        <v>982</v>
      </c>
    </row>
    <row r="149">
      <c r="A149" s="21" t="s">
        <v>63</v>
      </c>
      <c r="E149" s="28" t="s">
        <v>260</v>
      </c>
    </row>
    <row r="150">
      <c r="A150" s="21" t="s">
        <v>56</v>
      </c>
      <c r="B150" s="21">
        <v>29</v>
      </c>
      <c r="C150" s="22" t="s">
        <v>983</v>
      </c>
      <c r="D150" t="s">
        <v>58</v>
      </c>
      <c r="E150" s="23" t="s">
        <v>984</v>
      </c>
      <c r="F150" s="24" t="s">
        <v>116</v>
      </c>
      <c r="G150" s="25">
        <v>73.430000000000007</v>
      </c>
      <c r="H150" s="26">
        <v>0</v>
      </c>
      <c r="I150" s="26">
        <f>ROUND(G150*H150,P4)</f>
        <v>0</v>
      </c>
      <c r="O150" s="27">
        <f>I150*0.21</f>
        <v>0</v>
      </c>
      <c r="P150">
        <v>3</v>
      </c>
    </row>
    <row r="151" ht="28.5">
      <c r="A151" s="21" t="s">
        <v>61</v>
      </c>
      <c r="E151" s="23" t="s">
        <v>985</v>
      </c>
    </row>
    <row r="152" ht="42.75">
      <c r="A152" s="21" t="s">
        <v>63</v>
      </c>
      <c r="E152" s="28" t="s">
        <v>986</v>
      </c>
    </row>
    <row r="153">
      <c r="A153" s="21" t="s">
        <v>63</v>
      </c>
      <c r="E153" s="28" t="s">
        <v>987</v>
      </c>
    </row>
    <row r="154">
      <c r="A154" s="21" t="s">
        <v>63</v>
      </c>
      <c r="E154" s="28" t="s">
        <v>988</v>
      </c>
    </row>
    <row r="155">
      <c r="A155" s="21" t="s">
        <v>63</v>
      </c>
      <c r="E155" s="28" t="s">
        <v>989</v>
      </c>
    </row>
    <row r="156">
      <c r="A156" s="21" t="s">
        <v>63</v>
      </c>
      <c r="E156" s="28" t="s">
        <v>990</v>
      </c>
    </row>
    <row r="157" ht="42.75">
      <c r="A157" s="21" t="s">
        <v>63</v>
      </c>
      <c r="E157" s="28" t="s">
        <v>991</v>
      </c>
    </row>
    <row r="158">
      <c r="A158" s="21" t="s">
        <v>63</v>
      </c>
      <c r="E158" s="28" t="s">
        <v>992</v>
      </c>
    </row>
    <row r="159">
      <c r="A159" s="21" t="s">
        <v>63</v>
      </c>
      <c r="E159" s="28" t="s">
        <v>993</v>
      </c>
    </row>
    <row r="160">
      <c r="A160" s="21" t="s">
        <v>63</v>
      </c>
      <c r="E160" s="28" t="s">
        <v>994</v>
      </c>
    </row>
    <row r="161">
      <c r="A161" s="21" t="s">
        <v>56</v>
      </c>
      <c r="B161" s="21">
        <v>30</v>
      </c>
      <c r="C161" s="22" t="s">
        <v>995</v>
      </c>
      <c r="D161" t="s">
        <v>58</v>
      </c>
      <c r="E161" s="23" t="s">
        <v>996</v>
      </c>
      <c r="F161" s="24" t="s">
        <v>122</v>
      </c>
      <c r="G161" s="25">
        <v>13.217000000000001</v>
      </c>
      <c r="H161" s="26">
        <v>0</v>
      </c>
      <c r="I161" s="26">
        <f>ROUND(G161*H161,P4)</f>
        <v>0</v>
      </c>
      <c r="O161" s="27">
        <f>I161*0.21</f>
        <v>0</v>
      </c>
      <c r="P161">
        <v>3</v>
      </c>
    </row>
    <row r="162" ht="28.5">
      <c r="A162" s="21" t="s">
        <v>61</v>
      </c>
      <c r="E162" s="23" t="s">
        <v>997</v>
      </c>
    </row>
    <row r="163">
      <c r="A163" s="21" t="s">
        <v>63</v>
      </c>
      <c r="E163" s="28" t="s">
        <v>998</v>
      </c>
    </row>
    <row r="164">
      <c r="A164" s="21" t="s">
        <v>63</v>
      </c>
      <c r="E164" s="28" t="s">
        <v>999</v>
      </c>
    </row>
    <row r="165">
      <c r="A165" s="21" t="s">
        <v>56</v>
      </c>
      <c r="B165" s="21">
        <v>31</v>
      </c>
      <c r="C165" s="22" t="s">
        <v>1000</v>
      </c>
      <c r="D165" t="s">
        <v>58</v>
      </c>
      <c r="E165" s="23" t="s">
        <v>1001</v>
      </c>
      <c r="F165" s="24" t="s">
        <v>156</v>
      </c>
      <c r="G165" s="25">
        <v>98.390000000000001</v>
      </c>
      <c r="H165" s="26">
        <v>0</v>
      </c>
      <c r="I165" s="26">
        <f>ROUND(G165*H165,P4)</f>
        <v>0</v>
      </c>
      <c r="O165" s="27">
        <f>I165*0.21</f>
        <v>0</v>
      </c>
      <c r="P165">
        <v>3</v>
      </c>
    </row>
    <row r="166" ht="28.5">
      <c r="A166" s="21" t="s">
        <v>61</v>
      </c>
      <c r="E166" s="23" t="s">
        <v>1002</v>
      </c>
    </row>
    <row r="167">
      <c r="A167" s="21" t="s">
        <v>63</v>
      </c>
      <c r="E167" s="28" t="s">
        <v>1003</v>
      </c>
    </row>
    <row r="168">
      <c r="A168" s="21" t="s">
        <v>63</v>
      </c>
      <c r="E168" s="28" t="s">
        <v>1004</v>
      </c>
    </row>
    <row r="169">
      <c r="A169" s="21" t="s">
        <v>63</v>
      </c>
      <c r="E169" s="28" t="s">
        <v>1005</v>
      </c>
    </row>
    <row r="170">
      <c r="A170" s="21" t="s">
        <v>63</v>
      </c>
      <c r="E170" s="28" t="s">
        <v>1006</v>
      </c>
    </row>
    <row r="171">
      <c r="A171" s="21" t="s">
        <v>56</v>
      </c>
      <c r="B171" s="21">
        <v>112</v>
      </c>
      <c r="C171" s="22" t="s">
        <v>1007</v>
      </c>
      <c r="D171" t="s">
        <v>58</v>
      </c>
      <c r="E171" s="23" t="s">
        <v>1008</v>
      </c>
      <c r="F171" s="24" t="s">
        <v>156</v>
      </c>
      <c r="G171" s="25">
        <v>42</v>
      </c>
      <c r="H171" s="26">
        <v>0</v>
      </c>
      <c r="I171" s="26">
        <f>ROUND(G171*H171,P4)</f>
        <v>0</v>
      </c>
      <c r="O171" s="27">
        <f>I171*0.21</f>
        <v>0</v>
      </c>
      <c r="P171">
        <v>3</v>
      </c>
    </row>
    <row r="172" ht="71.25">
      <c r="A172" s="21" t="s">
        <v>61</v>
      </c>
      <c r="E172" s="23" t="s">
        <v>1009</v>
      </c>
    </row>
    <row r="173">
      <c r="A173" s="21" t="s">
        <v>63</v>
      </c>
      <c r="E173" s="28" t="s">
        <v>1010</v>
      </c>
    </row>
    <row r="174">
      <c r="A174" s="21" t="s">
        <v>63</v>
      </c>
      <c r="E174" s="28" t="s">
        <v>1011</v>
      </c>
    </row>
    <row r="175">
      <c r="A175" s="18" t="s">
        <v>53</v>
      </c>
      <c r="B175" s="18"/>
      <c r="C175" s="19" t="s">
        <v>588</v>
      </c>
      <c r="D175" s="18"/>
      <c r="E175" s="18" t="s">
        <v>589</v>
      </c>
      <c r="F175" s="18"/>
      <c r="G175" s="18"/>
      <c r="H175" s="18"/>
      <c r="I175" s="20">
        <f>SUMIFS(I176:I244,A176:A244,"P")</f>
        <v>0</v>
      </c>
    </row>
    <row r="176">
      <c r="A176" s="21" t="s">
        <v>56</v>
      </c>
      <c r="B176" s="21">
        <v>32</v>
      </c>
      <c r="C176" s="22" t="s">
        <v>1012</v>
      </c>
      <c r="D176" t="s">
        <v>58</v>
      </c>
      <c r="E176" s="23" t="s">
        <v>1013</v>
      </c>
      <c r="F176" s="24" t="s">
        <v>1014</v>
      </c>
      <c r="G176" s="25">
        <v>636</v>
      </c>
      <c r="H176" s="26">
        <v>0</v>
      </c>
      <c r="I176" s="26">
        <f>ROUND(G176*H176,P4)</f>
        <v>0</v>
      </c>
      <c r="O176" s="27">
        <f>I176*0.21</f>
        <v>0</v>
      </c>
      <c r="P176">
        <v>3</v>
      </c>
    </row>
    <row r="177" ht="57">
      <c r="A177" s="21" t="s">
        <v>61</v>
      </c>
      <c r="E177" s="23" t="s">
        <v>1015</v>
      </c>
    </row>
    <row r="178">
      <c r="A178" s="21" t="s">
        <v>63</v>
      </c>
      <c r="E178" s="28" t="s">
        <v>1016</v>
      </c>
    </row>
    <row r="179">
      <c r="A179" s="21" t="s">
        <v>63</v>
      </c>
      <c r="E179" s="28" t="s">
        <v>1017</v>
      </c>
    </row>
    <row r="180">
      <c r="A180" s="21" t="s">
        <v>63</v>
      </c>
      <c r="E180" s="28" t="s">
        <v>1018</v>
      </c>
    </row>
    <row r="181">
      <c r="A181" s="21" t="s">
        <v>56</v>
      </c>
      <c r="B181" s="21">
        <v>33</v>
      </c>
      <c r="C181" s="22" t="s">
        <v>1019</v>
      </c>
      <c r="D181" t="s">
        <v>58</v>
      </c>
      <c r="E181" s="23" t="s">
        <v>1020</v>
      </c>
      <c r="F181" s="24" t="s">
        <v>116</v>
      </c>
      <c r="G181" s="25">
        <v>68.709999999999994</v>
      </c>
      <c r="H181" s="26">
        <v>0</v>
      </c>
      <c r="I181" s="26">
        <f>ROUND(G181*H181,P4)</f>
        <v>0</v>
      </c>
      <c r="O181" s="27">
        <f>I181*0.21</f>
        <v>0</v>
      </c>
      <c r="P181">
        <v>3</v>
      </c>
    </row>
    <row r="182" ht="42.75">
      <c r="A182" s="21" t="s">
        <v>61</v>
      </c>
      <c r="E182" s="23" t="s">
        <v>1021</v>
      </c>
    </row>
    <row r="183">
      <c r="A183" s="21" t="s">
        <v>63</v>
      </c>
      <c r="E183" s="28" t="s">
        <v>1022</v>
      </c>
    </row>
    <row r="184" ht="28.5">
      <c r="A184" s="21" t="s">
        <v>63</v>
      </c>
      <c r="E184" s="28" t="s">
        <v>1023</v>
      </c>
    </row>
    <row r="185">
      <c r="A185" s="21" t="s">
        <v>63</v>
      </c>
      <c r="E185" s="28" t="s">
        <v>1024</v>
      </c>
    </row>
    <row r="186" ht="28.5">
      <c r="A186" s="21" t="s">
        <v>63</v>
      </c>
      <c r="E186" s="28" t="s">
        <v>1025</v>
      </c>
    </row>
    <row r="187">
      <c r="A187" s="21" t="s">
        <v>63</v>
      </c>
      <c r="E187" s="28" t="s">
        <v>1026</v>
      </c>
    </row>
    <row r="188">
      <c r="A188" s="21" t="s">
        <v>56</v>
      </c>
      <c r="B188" s="21">
        <v>34</v>
      </c>
      <c r="C188" s="22" t="s">
        <v>1027</v>
      </c>
      <c r="D188" t="s">
        <v>58</v>
      </c>
      <c r="E188" s="23" t="s">
        <v>1028</v>
      </c>
      <c r="F188" s="24" t="s">
        <v>122</v>
      </c>
      <c r="G188" s="25">
        <v>10.994</v>
      </c>
      <c r="H188" s="26">
        <v>0</v>
      </c>
      <c r="I188" s="26">
        <f>ROUND(G188*H188,P4)</f>
        <v>0</v>
      </c>
      <c r="O188" s="27">
        <f>I188*0.21</f>
        <v>0</v>
      </c>
      <c r="P188">
        <v>3</v>
      </c>
    </row>
    <row r="189" ht="28.5">
      <c r="A189" s="21" t="s">
        <v>61</v>
      </c>
      <c r="E189" s="23" t="s">
        <v>1029</v>
      </c>
    </row>
    <row r="190">
      <c r="A190" s="21" t="s">
        <v>63</v>
      </c>
      <c r="E190" s="28" t="s">
        <v>1030</v>
      </c>
    </row>
    <row r="191">
      <c r="A191" s="21" t="s">
        <v>63</v>
      </c>
      <c r="E191" s="28" t="s">
        <v>1031</v>
      </c>
    </row>
    <row r="192">
      <c r="A192" s="21" t="s">
        <v>56</v>
      </c>
      <c r="B192" s="21">
        <v>35</v>
      </c>
      <c r="C192" s="22" t="s">
        <v>1032</v>
      </c>
      <c r="D192" t="s">
        <v>58</v>
      </c>
      <c r="E192" s="23" t="s">
        <v>1033</v>
      </c>
      <c r="F192" s="24" t="s">
        <v>116</v>
      </c>
      <c r="G192" s="25">
        <v>109.01000000000001</v>
      </c>
      <c r="H192" s="26">
        <v>0</v>
      </c>
      <c r="I192" s="26">
        <f>ROUND(G192*H192,P4)</f>
        <v>0</v>
      </c>
      <c r="O192" s="27">
        <f>I192*0.21</f>
        <v>0</v>
      </c>
      <c r="P192">
        <v>3</v>
      </c>
    </row>
    <row r="193" ht="57">
      <c r="A193" s="21" t="s">
        <v>61</v>
      </c>
      <c r="E193" s="23" t="s">
        <v>1034</v>
      </c>
    </row>
    <row r="194" ht="28.5">
      <c r="A194" s="21" t="s">
        <v>63</v>
      </c>
      <c r="E194" s="28" t="s">
        <v>1035</v>
      </c>
    </row>
    <row r="195" ht="28.5">
      <c r="A195" s="21" t="s">
        <v>63</v>
      </c>
      <c r="E195" s="28" t="s">
        <v>1036</v>
      </c>
    </row>
    <row r="196">
      <c r="A196" s="21" t="s">
        <v>63</v>
      </c>
      <c r="E196" s="28" t="s">
        <v>1037</v>
      </c>
    </row>
    <row r="197">
      <c r="A197" s="21" t="s">
        <v>56</v>
      </c>
      <c r="B197" s="21">
        <v>36</v>
      </c>
      <c r="C197" s="22" t="s">
        <v>1038</v>
      </c>
      <c r="D197" t="s">
        <v>58</v>
      </c>
      <c r="E197" s="23" t="s">
        <v>1039</v>
      </c>
      <c r="F197" s="24" t="s">
        <v>116</v>
      </c>
      <c r="G197" s="25">
        <v>24.646000000000001</v>
      </c>
      <c r="H197" s="26">
        <v>0</v>
      </c>
      <c r="I197" s="26">
        <f>ROUND(G197*H197,P4)</f>
        <v>0</v>
      </c>
      <c r="O197" s="27">
        <f>I197*0.21</f>
        <v>0</v>
      </c>
      <c r="P197">
        <v>3</v>
      </c>
    </row>
    <row r="198" ht="28.5">
      <c r="A198" s="21" t="s">
        <v>61</v>
      </c>
      <c r="E198" s="23" t="s">
        <v>1040</v>
      </c>
    </row>
    <row r="199">
      <c r="A199" s="21" t="s">
        <v>63</v>
      </c>
      <c r="E199" s="28" t="s">
        <v>1041</v>
      </c>
    </row>
    <row r="200">
      <c r="A200" s="21" t="s">
        <v>63</v>
      </c>
      <c r="E200" s="28" t="s">
        <v>1042</v>
      </c>
    </row>
    <row r="201">
      <c r="A201" s="21" t="s">
        <v>63</v>
      </c>
      <c r="E201" s="28" t="s">
        <v>1043</v>
      </c>
    </row>
    <row r="202">
      <c r="A202" s="21" t="s">
        <v>56</v>
      </c>
      <c r="B202" s="21">
        <v>37</v>
      </c>
      <c r="C202" s="22" t="s">
        <v>1044</v>
      </c>
      <c r="D202" t="s">
        <v>58</v>
      </c>
      <c r="E202" s="23" t="s">
        <v>1045</v>
      </c>
      <c r="F202" s="24" t="s">
        <v>122</v>
      </c>
      <c r="G202" s="25">
        <v>4.9290000000000003</v>
      </c>
      <c r="H202" s="26">
        <v>0</v>
      </c>
      <c r="I202" s="26">
        <f>ROUND(G202*H202,P4)</f>
        <v>0</v>
      </c>
      <c r="O202" s="27">
        <f>I202*0.21</f>
        <v>0</v>
      </c>
      <c r="P202">
        <v>3</v>
      </c>
    </row>
    <row r="203" ht="42.75">
      <c r="A203" s="21" t="s">
        <v>61</v>
      </c>
      <c r="E203" s="23" t="s">
        <v>1046</v>
      </c>
    </row>
    <row r="204">
      <c r="A204" s="21" t="s">
        <v>63</v>
      </c>
      <c r="E204" s="28" t="s">
        <v>1047</v>
      </c>
    </row>
    <row r="205">
      <c r="A205" s="21" t="s">
        <v>63</v>
      </c>
      <c r="E205" s="28" t="s">
        <v>1048</v>
      </c>
    </row>
    <row r="206">
      <c r="A206" s="21" t="s">
        <v>56</v>
      </c>
      <c r="B206" s="21">
        <v>38</v>
      </c>
      <c r="C206" s="22" t="s">
        <v>1049</v>
      </c>
      <c r="D206"/>
      <c r="E206" s="23" t="s">
        <v>1050</v>
      </c>
      <c r="F206" s="24" t="s">
        <v>116</v>
      </c>
      <c r="G206" s="25">
        <v>171.34999999999999</v>
      </c>
      <c r="H206" s="26">
        <v>0</v>
      </c>
      <c r="I206" s="26">
        <f>ROUND(G206*H206,P4)</f>
        <v>0</v>
      </c>
      <c r="O206" s="27">
        <f>I206*0.21</f>
        <v>0</v>
      </c>
      <c r="P206">
        <v>3</v>
      </c>
    </row>
    <row r="207" ht="57">
      <c r="A207" s="21" t="s">
        <v>61</v>
      </c>
      <c r="E207" s="23" t="s">
        <v>1051</v>
      </c>
    </row>
    <row r="208">
      <c r="A208" s="21" t="s">
        <v>63</v>
      </c>
      <c r="E208" s="28" t="s">
        <v>1052</v>
      </c>
    </row>
    <row r="209">
      <c r="A209" s="21" t="s">
        <v>63</v>
      </c>
      <c r="E209" s="28" t="s">
        <v>1053</v>
      </c>
    </row>
    <row r="210">
      <c r="A210" s="21" t="s">
        <v>63</v>
      </c>
      <c r="E210" s="28" t="s">
        <v>1054</v>
      </c>
    </row>
    <row r="211">
      <c r="A211" s="21" t="s">
        <v>63</v>
      </c>
      <c r="E211" s="28" t="s">
        <v>1055</v>
      </c>
    </row>
    <row r="212">
      <c r="A212" s="21" t="s">
        <v>63</v>
      </c>
      <c r="E212" s="28" t="s">
        <v>1056</v>
      </c>
    </row>
    <row r="213">
      <c r="A213" s="21" t="s">
        <v>56</v>
      </c>
      <c r="B213" s="21">
        <v>39</v>
      </c>
      <c r="C213" s="22" t="s">
        <v>1057</v>
      </c>
      <c r="D213" t="s">
        <v>58</v>
      </c>
      <c r="E213" s="23" t="s">
        <v>1058</v>
      </c>
      <c r="F213" s="24" t="s">
        <v>116</v>
      </c>
      <c r="G213" s="25">
        <v>53.920999999999999</v>
      </c>
      <c r="H213" s="26">
        <v>0</v>
      </c>
      <c r="I213" s="26">
        <f>ROUND(G213*H213,P4)</f>
        <v>0</v>
      </c>
      <c r="O213" s="27">
        <f>I213*0.21</f>
        <v>0</v>
      </c>
      <c r="P213">
        <v>3</v>
      </c>
    </row>
    <row r="214" ht="28.5">
      <c r="A214" s="21" t="s">
        <v>61</v>
      </c>
      <c r="E214" s="23" t="s">
        <v>1059</v>
      </c>
    </row>
    <row r="215" ht="28.5">
      <c r="A215" s="21" t="s">
        <v>63</v>
      </c>
      <c r="E215" s="28" t="s">
        <v>1060</v>
      </c>
    </row>
    <row r="216" ht="28.5">
      <c r="A216" s="21" t="s">
        <v>63</v>
      </c>
      <c r="E216" s="28" t="s">
        <v>1061</v>
      </c>
    </row>
    <row r="217" ht="28.5">
      <c r="A217" s="21" t="s">
        <v>63</v>
      </c>
      <c r="E217" s="28" t="s">
        <v>1062</v>
      </c>
    </row>
    <row r="218" ht="28.5">
      <c r="A218" s="21" t="s">
        <v>63</v>
      </c>
      <c r="E218" s="28" t="s">
        <v>1063</v>
      </c>
    </row>
    <row r="219">
      <c r="A219" s="21" t="s">
        <v>63</v>
      </c>
      <c r="E219" s="28" t="s">
        <v>1064</v>
      </c>
    </row>
    <row r="220">
      <c r="A220" s="21" t="s">
        <v>56</v>
      </c>
      <c r="B220" s="21">
        <v>40</v>
      </c>
      <c r="C220" s="22" t="s">
        <v>1065</v>
      </c>
      <c r="D220"/>
      <c r="E220" s="23" t="s">
        <v>1066</v>
      </c>
      <c r="F220" s="24" t="s">
        <v>116</v>
      </c>
      <c r="G220" s="25">
        <v>18.314</v>
      </c>
      <c r="H220" s="26">
        <v>0</v>
      </c>
      <c r="I220" s="26">
        <f>ROUND(G220*H220,P4)</f>
        <v>0</v>
      </c>
      <c r="O220" s="27">
        <f>I220*0.21</f>
        <v>0</v>
      </c>
      <c r="P220">
        <v>3</v>
      </c>
    </row>
    <row r="221" ht="28.5">
      <c r="A221" s="21" t="s">
        <v>61</v>
      </c>
      <c r="E221" s="23" t="s">
        <v>1067</v>
      </c>
    </row>
    <row r="222">
      <c r="A222" s="21" t="s">
        <v>63</v>
      </c>
      <c r="E222" s="28" t="s">
        <v>1068</v>
      </c>
    </row>
    <row r="223">
      <c r="A223" s="21" t="s">
        <v>63</v>
      </c>
      <c r="E223" s="28" t="s">
        <v>1069</v>
      </c>
    </row>
    <row r="224">
      <c r="A224" s="21" t="s">
        <v>63</v>
      </c>
      <c r="E224" s="28" t="s">
        <v>1070</v>
      </c>
    </row>
    <row r="225">
      <c r="A225" s="21" t="s">
        <v>56</v>
      </c>
      <c r="B225" s="21">
        <v>41</v>
      </c>
      <c r="C225" s="22" t="s">
        <v>1071</v>
      </c>
      <c r="D225" t="s">
        <v>58</v>
      </c>
      <c r="E225" s="23" t="s">
        <v>1072</v>
      </c>
      <c r="F225" s="24" t="s">
        <v>122</v>
      </c>
      <c r="G225" s="25">
        <v>14.446999999999999</v>
      </c>
      <c r="H225" s="26">
        <v>0</v>
      </c>
      <c r="I225" s="26">
        <f>ROUND(G225*H225,P4)</f>
        <v>0</v>
      </c>
      <c r="O225" s="27">
        <f>I225*0.21</f>
        <v>0</v>
      </c>
      <c r="P225">
        <v>3</v>
      </c>
    </row>
    <row r="226" ht="42.75">
      <c r="A226" s="21" t="s">
        <v>61</v>
      </c>
      <c r="E226" s="23" t="s">
        <v>1073</v>
      </c>
    </row>
    <row r="227">
      <c r="A227" s="21" t="s">
        <v>63</v>
      </c>
      <c r="E227" s="28" t="s">
        <v>1074</v>
      </c>
    </row>
    <row r="228">
      <c r="A228" s="21" t="s">
        <v>63</v>
      </c>
      <c r="E228" s="28" t="s">
        <v>1075</v>
      </c>
    </row>
    <row r="229">
      <c r="A229" s="21" t="s">
        <v>63</v>
      </c>
      <c r="E229" s="28" t="s">
        <v>1076</v>
      </c>
    </row>
    <row r="230">
      <c r="A230" s="21" t="s">
        <v>56</v>
      </c>
      <c r="B230" s="21">
        <v>42</v>
      </c>
      <c r="C230" s="22" t="s">
        <v>1077</v>
      </c>
      <c r="D230" t="s">
        <v>58</v>
      </c>
      <c r="E230" s="23" t="s">
        <v>1078</v>
      </c>
      <c r="F230" s="24" t="s">
        <v>116</v>
      </c>
      <c r="G230" s="25">
        <v>2.5499999999999998</v>
      </c>
      <c r="H230" s="26">
        <v>0</v>
      </c>
      <c r="I230" s="26">
        <f>ROUND(G230*H230,P4)</f>
        <v>0</v>
      </c>
      <c r="O230" s="27">
        <f>I230*0.21</f>
        <v>0</v>
      </c>
      <c r="P230">
        <v>3</v>
      </c>
    </row>
    <row r="231" ht="57">
      <c r="A231" s="21" t="s">
        <v>61</v>
      </c>
      <c r="E231" s="23" t="s">
        <v>1079</v>
      </c>
    </row>
    <row r="232">
      <c r="A232" s="21" t="s">
        <v>63</v>
      </c>
      <c r="E232" s="28" t="s">
        <v>1080</v>
      </c>
    </row>
    <row r="233">
      <c r="A233" s="21" t="s">
        <v>63</v>
      </c>
      <c r="E233" s="28" t="s">
        <v>1081</v>
      </c>
    </row>
    <row r="234">
      <c r="A234" s="21" t="s">
        <v>56</v>
      </c>
      <c r="B234" s="21">
        <v>43</v>
      </c>
      <c r="C234" s="22" t="s">
        <v>1082</v>
      </c>
      <c r="D234" t="s">
        <v>58</v>
      </c>
      <c r="E234" s="23" t="s">
        <v>1083</v>
      </c>
      <c r="F234" s="24" t="s">
        <v>116</v>
      </c>
      <c r="G234" s="25">
        <v>18.167000000000002</v>
      </c>
      <c r="H234" s="26">
        <v>0</v>
      </c>
      <c r="I234" s="26">
        <f>ROUND(G234*H234,P4)</f>
        <v>0</v>
      </c>
      <c r="O234" s="27">
        <f>I234*0.21</f>
        <v>0</v>
      </c>
      <c r="P234">
        <v>3</v>
      </c>
    </row>
    <row r="235" ht="28.5">
      <c r="A235" s="21" t="s">
        <v>61</v>
      </c>
      <c r="E235" s="23" t="s">
        <v>1084</v>
      </c>
    </row>
    <row r="236">
      <c r="A236" s="21" t="s">
        <v>63</v>
      </c>
      <c r="E236" s="28" t="s">
        <v>1085</v>
      </c>
    </row>
    <row r="237">
      <c r="A237" s="21" t="s">
        <v>63</v>
      </c>
      <c r="E237" s="28" t="s">
        <v>1086</v>
      </c>
    </row>
    <row r="238">
      <c r="A238" s="21" t="s">
        <v>63</v>
      </c>
      <c r="E238" s="28" t="s">
        <v>1087</v>
      </c>
    </row>
    <row r="239">
      <c r="A239" s="21" t="s">
        <v>63</v>
      </c>
      <c r="E239" s="28" t="s">
        <v>1088</v>
      </c>
    </row>
    <row r="240">
      <c r="A240" s="21" t="s">
        <v>63</v>
      </c>
      <c r="E240" s="28" t="s">
        <v>1089</v>
      </c>
    </row>
    <row r="241">
      <c r="A241" s="21" t="s">
        <v>56</v>
      </c>
      <c r="B241" s="21">
        <v>44</v>
      </c>
      <c r="C241" s="22" t="s">
        <v>1090</v>
      </c>
      <c r="D241" t="s">
        <v>58</v>
      </c>
      <c r="E241" s="23" t="s">
        <v>1091</v>
      </c>
      <c r="F241" s="24" t="s">
        <v>122</v>
      </c>
      <c r="G241" s="25">
        <v>3.9969999999999999</v>
      </c>
      <c r="H241" s="26">
        <v>0</v>
      </c>
      <c r="I241" s="26">
        <f>ROUND(G241*H241,P4)</f>
        <v>0</v>
      </c>
      <c r="O241" s="27">
        <f>I241*0.21</f>
        <v>0</v>
      </c>
      <c r="P241">
        <v>3</v>
      </c>
    </row>
    <row r="242" ht="42.75">
      <c r="A242" s="21" t="s">
        <v>61</v>
      </c>
      <c r="E242" s="23" t="s">
        <v>1092</v>
      </c>
    </row>
    <row r="243">
      <c r="A243" s="21" t="s">
        <v>63</v>
      </c>
      <c r="E243" s="28" t="s">
        <v>1093</v>
      </c>
    </row>
    <row r="244">
      <c r="A244" s="21" t="s">
        <v>63</v>
      </c>
      <c r="E244" s="28" t="s">
        <v>1094</v>
      </c>
    </row>
    <row r="245">
      <c r="A245" s="18" t="s">
        <v>53</v>
      </c>
      <c r="B245" s="18"/>
      <c r="C245" s="19" t="s">
        <v>297</v>
      </c>
      <c r="D245" s="18"/>
      <c r="E245" s="18" t="s">
        <v>298</v>
      </c>
      <c r="F245" s="18"/>
      <c r="G245" s="18"/>
      <c r="H245" s="18"/>
      <c r="I245" s="20">
        <f>SUMIFS(I246:I366,A246:A366,"P")</f>
        <v>0</v>
      </c>
    </row>
    <row r="246">
      <c r="A246" s="21" t="s">
        <v>56</v>
      </c>
      <c r="B246" s="21">
        <v>45</v>
      </c>
      <c r="C246" s="22" t="s">
        <v>1095</v>
      </c>
      <c r="D246" t="s">
        <v>58</v>
      </c>
      <c r="E246" s="23" t="s">
        <v>1096</v>
      </c>
      <c r="F246" s="24" t="s">
        <v>116</v>
      </c>
      <c r="G246" s="25">
        <v>17.100000000000001</v>
      </c>
      <c r="H246" s="26">
        <v>0</v>
      </c>
      <c r="I246" s="26">
        <f>ROUND(G246*H246,P4)</f>
        <v>0</v>
      </c>
      <c r="O246" s="27">
        <f>I246*0.21</f>
        <v>0</v>
      </c>
      <c r="P246">
        <v>3</v>
      </c>
    </row>
    <row r="247" ht="28.5">
      <c r="A247" s="21" t="s">
        <v>61</v>
      </c>
      <c r="E247" s="23" t="s">
        <v>1097</v>
      </c>
    </row>
    <row r="248">
      <c r="A248" s="21" t="s">
        <v>63</v>
      </c>
      <c r="E248" s="28" t="s">
        <v>1098</v>
      </c>
    </row>
    <row r="249">
      <c r="A249" s="21" t="s">
        <v>63</v>
      </c>
      <c r="E249" s="28" t="s">
        <v>1099</v>
      </c>
    </row>
    <row r="250">
      <c r="A250" s="21" t="s">
        <v>63</v>
      </c>
      <c r="E250" s="28" t="s">
        <v>1100</v>
      </c>
    </row>
    <row r="251">
      <c r="A251" s="21" t="s">
        <v>56</v>
      </c>
      <c r="B251" s="21">
        <v>46</v>
      </c>
      <c r="C251" s="22" t="s">
        <v>1101</v>
      </c>
      <c r="D251" t="s">
        <v>58</v>
      </c>
      <c r="E251" s="23" t="s">
        <v>1102</v>
      </c>
      <c r="F251" s="24" t="s">
        <v>122</v>
      </c>
      <c r="G251" s="25">
        <v>3.0779999999999998</v>
      </c>
      <c r="H251" s="26">
        <v>0</v>
      </c>
      <c r="I251" s="26">
        <f>ROUND(G251*H251,P4)</f>
        <v>0</v>
      </c>
      <c r="O251" s="27">
        <f>I251*0.21</f>
        <v>0</v>
      </c>
      <c r="P251">
        <v>3</v>
      </c>
    </row>
    <row r="252">
      <c r="A252" s="21" t="s">
        <v>61</v>
      </c>
      <c r="E252" s="23" t="s">
        <v>1103</v>
      </c>
    </row>
    <row r="253">
      <c r="A253" s="21" t="s">
        <v>63</v>
      </c>
      <c r="E253" s="28" t="s">
        <v>1104</v>
      </c>
    </row>
    <row r="254">
      <c r="A254" s="21" t="s">
        <v>63</v>
      </c>
      <c r="E254" s="28" t="s">
        <v>1105</v>
      </c>
    </row>
    <row r="255">
      <c r="A255" s="21" t="s">
        <v>56</v>
      </c>
      <c r="B255" s="21">
        <v>47</v>
      </c>
      <c r="C255" s="22" t="s">
        <v>1106</v>
      </c>
      <c r="D255" t="s">
        <v>58</v>
      </c>
      <c r="E255" s="23" t="s">
        <v>1107</v>
      </c>
      <c r="F255" s="24" t="s">
        <v>116</v>
      </c>
      <c r="G255" s="25">
        <v>219.727</v>
      </c>
      <c r="H255" s="26">
        <v>0</v>
      </c>
      <c r="I255" s="26">
        <f>ROUND(G255*H255,P4)</f>
        <v>0</v>
      </c>
      <c r="O255" s="27">
        <f>I255*0.21</f>
        <v>0</v>
      </c>
      <c r="P255">
        <v>3</v>
      </c>
    </row>
    <row r="256" ht="42.75">
      <c r="A256" s="21" t="s">
        <v>61</v>
      </c>
      <c r="E256" s="23" t="s">
        <v>1108</v>
      </c>
    </row>
    <row r="257">
      <c r="A257" s="21" t="s">
        <v>63</v>
      </c>
      <c r="E257" s="28" t="s">
        <v>1109</v>
      </c>
    </row>
    <row r="258">
      <c r="A258" s="21" t="s">
        <v>63</v>
      </c>
      <c r="E258" s="28" t="s">
        <v>1110</v>
      </c>
    </row>
    <row r="259" ht="28.5">
      <c r="A259" s="21" t="s">
        <v>63</v>
      </c>
      <c r="E259" s="28" t="s">
        <v>1111</v>
      </c>
    </row>
    <row r="260">
      <c r="A260" s="21" t="s">
        <v>63</v>
      </c>
      <c r="E260" s="28" t="s">
        <v>1112</v>
      </c>
    </row>
    <row r="261">
      <c r="A261" s="21" t="s">
        <v>56</v>
      </c>
      <c r="B261" s="21">
        <v>48</v>
      </c>
      <c r="C261" s="22" t="s">
        <v>1113</v>
      </c>
      <c r="D261" t="s">
        <v>58</v>
      </c>
      <c r="E261" s="23" t="s">
        <v>1114</v>
      </c>
      <c r="F261" s="24" t="s">
        <v>122</v>
      </c>
      <c r="G261" s="25">
        <v>43.945</v>
      </c>
      <c r="H261" s="26">
        <v>0</v>
      </c>
      <c r="I261" s="26">
        <f>ROUND(G261*H261,P4)</f>
        <v>0</v>
      </c>
      <c r="O261" s="27">
        <f>I261*0.21</f>
        <v>0</v>
      </c>
      <c r="P261">
        <v>3</v>
      </c>
    </row>
    <row r="262" ht="28.5">
      <c r="A262" s="21" t="s">
        <v>61</v>
      </c>
      <c r="E262" s="23" t="s">
        <v>1115</v>
      </c>
    </row>
    <row r="263">
      <c r="A263" s="21" t="s">
        <v>63</v>
      </c>
      <c r="E263" s="28" t="s">
        <v>1116</v>
      </c>
    </row>
    <row r="264">
      <c r="A264" s="21" t="s">
        <v>63</v>
      </c>
      <c r="E264" s="28" t="s">
        <v>1117</v>
      </c>
    </row>
    <row r="265">
      <c r="A265" s="21" t="s">
        <v>56</v>
      </c>
      <c r="B265" s="21">
        <v>49</v>
      </c>
      <c r="C265" s="22" t="s">
        <v>1118</v>
      </c>
      <c r="D265" t="s">
        <v>58</v>
      </c>
      <c r="E265" s="23" t="s">
        <v>1119</v>
      </c>
      <c r="F265" s="24" t="s">
        <v>122</v>
      </c>
      <c r="G265" s="25">
        <v>8.6099999999999994</v>
      </c>
      <c r="H265" s="26">
        <v>0</v>
      </c>
      <c r="I265" s="26">
        <f>ROUND(G265*H265,P4)</f>
        <v>0</v>
      </c>
      <c r="O265" s="27">
        <f>I265*0.21</f>
        <v>0</v>
      </c>
      <c r="P265">
        <v>3</v>
      </c>
    </row>
    <row r="266">
      <c r="A266" s="21" t="s">
        <v>61</v>
      </c>
      <c r="E266" s="29"/>
    </row>
    <row r="267">
      <c r="A267" s="21" t="s">
        <v>63</v>
      </c>
      <c r="E267" s="28" t="s">
        <v>1120</v>
      </c>
    </row>
    <row r="268">
      <c r="A268" s="21" t="s">
        <v>63</v>
      </c>
      <c r="E268" s="28" t="s">
        <v>1121</v>
      </c>
    </row>
    <row r="269">
      <c r="A269" s="21" t="s">
        <v>56</v>
      </c>
      <c r="B269" s="21">
        <v>50</v>
      </c>
      <c r="C269" s="22" t="s">
        <v>1122</v>
      </c>
      <c r="D269" s="21" t="s">
        <v>73</v>
      </c>
      <c r="E269" s="23" t="s">
        <v>1123</v>
      </c>
      <c r="F269" s="24" t="s">
        <v>187</v>
      </c>
      <c r="G269" s="25">
        <v>37.399999999999999</v>
      </c>
      <c r="H269" s="26">
        <v>0</v>
      </c>
      <c r="I269" s="26">
        <f>ROUND(G269*H269,P4)</f>
        <v>0</v>
      </c>
      <c r="O269" s="27">
        <f>I269*0.21</f>
        <v>0</v>
      </c>
      <c r="P269">
        <v>3</v>
      </c>
    </row>
    <row r="270">
      <c r="A270" s="21" t="s">
        <v>61</v>
      </c>
      <c r="E270" s="23" t="s">
        <v>1124</v>
      </c>
    </row>
    <row r="271">
      <c r="A271" s="21" t="s">
        <v>63</v>
      </c>
      <c r="E271" s="28" t="s">
        <v>1125</v>
      </c>
    </row>
    <row r="272">
      <c r="A272" s="21" t="s">
        <v>63</v>
      </c>
      <c r="E272" s="28" t="s">
        <v>1126</v>
      </c>
    </row>
    <row r="273">
      <c r="A273" s="21" t="s">
        <v>63</v>
      </c>
      <c r="E273" s="28" t="s">
        <v>1127</v>
      </c>
    </row>
    <row r="274">
      <c r="A274" s="21" t="s">
        <v>63</v>
      </c>
      <c r="E274" s="28" t="s">
        <v>1128</v>
      </c>
    </row>
    <row r="275">
      <c r="A275" s="21" t="s">
        <v>63</v>
      </c>
      <c r="E275" s="28" t="s">
        <v>1129</v>
      </c>
    </row>
    <row r="276">
      <c r="A276" s="21" t="s">
        <v>63</v>
      </c>
      <c r="E276" s="28" t="s">
        <v>1130</v>
      </c>
    </row>
    <row r="277">
      <c r="A277" s="21" t="s">
        <v>63</v>
      </c>
      <c r="E277" s="28" t="s">
        <v>1131</v>
      </c>
    </row>
    <row r="278">
      <c r="A278" s="21" t="s">
        <v>56</v>
      </c>
      <c r="B278" s="21">
        <v>51</v>
      </c>
      <c r="C278" s="22" t="s">
        <v>1122</v>
      </c>
      <c r="D278" s="21" t="s">
        <v>82</v>
      </c>
      <c r="E278" s="23" t="s">
        <v>1123</v>
      </c>
      <c r="F278" s="24" t="s">
        <v>187</v>
      </c>
      <c r="G278" s="25">
        <v>15</v>
      </c>
      <c r="H278" s="26">
        <v>0</v>
      </c>
      <c r="I278" s="26">
        <f>ROUND(G278*H278,P4)</f>
        <v>0</v>
      </c>
      <c r="O278" s="27">
        <f>I278*0.21</f>
        <v>0</v>
      </c>
      <c r="P278">
        <v>3</v>
      </c>
    </row>
    <row r="279">
      <c r="A279" s="21" t="s">
        <v>61</v>
      </c>
      <c r="E279" s="23" t="s">
        <v>1132</v>
      </c>
    </row>
    <row r="280">
      <c r="A280" s="21" t="s">
        <v>63</v>
      </c>
      <c r="E280" s="28" t="s">
        <v>1133</v>
      </c>
    </row>
    <row r="281">
      <c r="A281" s="21" t="s">
        <v>63</v>
      </c>
      <c r="E281" s="28" t="s">
        <v>1134</v>
      </c>
    </row>
    <row r="282">
      <c r="A282" s="21" t="s">
        <v>63</v>
      </c>
      <c r="E282" s="28" t="s">
        <v>1135</v>
      </c>
    </row>
    <row r="283">
      <c r="A283" s="21" t="s">
        <v>56</v>
      </c>
      <c r="B283" s="21">
        <v>52</v>
      </c>
      <c r="C283" s="22" t="s">
        <v>1122</v>
      </c>
      <c r="D283" s="21" t="s">
        <v>666</v>
      </c>
      <c r="E283" s="23" t="s">
        <v>1123</v>
      </c>
      <c r="F283" s="24" t="s">
        <v>187</v>
      </c>
      <c r="G283" s="25">
        <v>17.399999999999999</v>
      </c>
      <c r="H283" s="26">
        <v>0</v>
      </c>
      <c r="I283" s="26">
        <f>ROUND(G283*H283,P4)</f>
        <v>0</v>
      </c>
      <c r="O283" s="27">
        <f>I283*0.21</f>
        <v>0</v>
      </c>
      <c r="P283">
        <v>3</v>
      </c>
    </row>
    <row r="284">
      <c r="A284" s="21" t="s">
        <v>61</v>
      </c>
      <c r="E284" s="23" t="s">
        <v>1136</v>
      </c>
    </row>
    <row r="285">
      <c r="A285" s="21" t="s">
        <v>63</v>
      </c>
      <c r="E285" s="28" t="s">
        <v>1125</v>
      </c>
    </row>
    <row r="286">
      <c r="A286" s="21" t="s">
        <v>63</v>
      </c>
      <c r="E286" s="28" t="s">
        <v>1130</v>
      </c>
    </row>
    <row r="287">
      <c r="A287" s="21" t="s">
        <v>63</v>
      </c>
      <c r="E287" s="28" t="s">
        <v>1137</v>
      </c>
    </row>
    <row r="288">
      <c r="A288" s="21" t="s">
        <v>56</v>
      </c>
      <c r="B288" s="21">
        <v>53</v>
      </c>
      <c r="C288" s="22" t="s">
        <v>1138</v>
      </c>
      <c r="D288" t="s">
        <v>58</v>
      </c>
      <c r="E288" s="23" t="s">
        <v>1139</v>
      </c>
      <c r="F288" s="24" t="s">
        <v>116</v>
      </c>
      <c r="G288" s="25">
        <v>2.1059999999999999</v>
      </c>
      <c r="H288" s="26">
        <v>0</v>
      </c>
      <c r="I288" s="26">
        <f>ROUND(G288*H288,P4)</f>
        <v>0</v>
      </c>
      <c r="O288" s="27">
        <f>I288*0.21</f>
        <v>0</v>
      </c>
      <c r="P288">
        <v>3</v>
      </c>
    </row>
    <row r="289" ht="28.5">
      <c r="A289" s="21" t="s">
        <v>61</v>
      </c>
      <c r="E289" s="23" t="s">
        <v>1140</v>
      </c>
    </row>
    <row r="290">
      <c r="A290" s="21" t="s">
        <v>63</v>
      </c>
      <c r="E290" s="28" t="s">
        <v>1141</v>
      </c>
    </row>
    <row r="291">
      <c r="A291" s="21" t="s">
        <v>63</v>
      </c>
      <c r="E291" s="28" t="s">
        <v>1142</v>
      </c>
    </row>
    <row r="292">
      <c r="A292" s="21" t="s">
        <v>56</v>
      </c>
      <c r="B292" s="21">
        <v>54</v>
      </c>
      <c r="C292" s="22" t="s">
        <v>1143</v>
      </c>
      <c r="D292" t="s">
        <v>58</v>
      </c>
      <c r="E292" s="23" t="s">
        <v>1144</v>
      </c>
      <c r="F292" s="24" t="s">
        <v>116</v>
      </c>
      <c r="G292" s="25">
        <v>40.692</v>
      </c>
      <c r="H292" s="26">
        <v>0</v>
      </c>
      <c r="I292" s="26">
        <f>ROUND(G292*H292,P4)</f>
        <v>0</v>
      </c>
      <c r="O292" s="27">
        <f>I292*0.21</f>
        <v>0</v>
      </c>
      <c r="P292">
        <v>3</v>
      </c>
    </row>
    <row r="293" ht="28.5">
      <c r="A293" s="21" t="s">
        <v>61</v>
      </c>
      <c r="E293" s="23" t="s">
        <v>1145</v>
      </c>
    </row>
    <row r="294">
      <c r="A294" s="21" t="s">
        <v>63</v>
      </c>
      <c r="E294" s="28" t="s">
        <v>1146</v>
      </c>
    </row>
    <row r="295">
      <c r="A295" s="21" t="s">
        <v>63</v>
      </c>
      <c r="E295" s="28" t="s">
        <v>1147</v>
      </c>
    </row>
    <row r="296">
      <c r="A296" s="21" t="s">
        <v>63</v>
      </c>
      <c r="E296" s="28" t="s">
        <v>1148</v>
      </c>
    </row>
    <row r="297">
      <c r="A297" s="21" t="s">
        <v>63</v>
      </c>
      <c r="E297" s="28" t="s">
        <v>1149</v>
      </c>
    </row>
    <row r="298">
      <c r="A298" s="21" t="s">
        <v>63</v>
      </c>
      <c r="E298" s="28" t="s">
        <v>1150</v>
      </c>
    </row>
    <row r="299">
      <c r="A299" s="21" t="s">
        <v>63</v>
      </c>
      <c r="E299" s="28" t="s">
        <v>1151</v>
      </c>
    </row>
    <row r="300">
      <c r="A300" s="21" t="s">
        <v>63</v>
      </c>
      <c r="E300" s="28" t="s">
        <v>1152</v>
      </c>
    </row>
    <row r="301">
      <c r="A301" s="21" t="s">
        <v>63</v>
      </c>
      <c r="E301" s="28" t="s">
        <v>1153</v>
      </c>
    </row>
    <row r="302">
      <c r="A302" s="21" t="s">
        <v>63</v>
      </c>
      <c r="E302" s="28" t="s">
        <v>1154</v>
      </c>
    </row>
    <row r="303">
      <c r="A303" s="21" t="s">
        <v>63</v>
      </c>
      <c r="E303" s="28" t="s">
        <v>1155</v>
      </c>
    </row>
    <row r="304">
      <c r="A304" s="21" t="s">
        <v>63</v>
      </c>
      <c r="E304" s="28" t="s">
        <v>1156</v>
      </c>
    </row>
    <row r="305" ht="28.5">
      <c r="A305" s="21" t="s">
        <v>63</v>
      </c>
      <c r="E305" s="28" t="s">
        <v>1157</v>
      </c>
    </row>
    <row r="306" ht="28.5">
      <c r="A306" s="21" t="s">
        <v>63</v>
      </c>
      <c r="E306" s="28" t="s">
        <v>1158</v>
      </c>
    </row>
    <row r="307">
      <c r="A307" s="21" t="s">
        <v>63</v>
      </c>
      <c r="E307" s="28" t="s">
        <v>1159</v>
      </c>
    </row>
    <row r="308">
      <c r="A308" s="21" t="s">
        <v>56</v>
      </c>
      <c r="B308" s="21">
        <v>55</v>
      </c>
      <c r="C308" s="22" t="s">
        <v>1160</v>
      </c>
      <c r="D308" t="s">
        <v>58</v>
      </c>
      <c r="E308" s="23" t="s">
        <v>1161</v>
      </c>
      <c r="F308" s="24" t="s">
        <v>116</v>
      </c>
      <c r="G308" s="25">
        <v>14.244999999999999</v>
      </c>
      <c r="H308" s="26">
        <v>0</v>
      </c>
      <c r="I308" s="26">
        <f>ROUND(G308*H308,P4)</f>
        <v>0</v>
      </c>
      <c r="O308" s="27">
        <f>I308*0.21</f>
        <v>0</v>
      </c>
      <c r="P308">
        <v>3</v>
      </c>
    </row>
    <row r="309" ht="28.5">
      <c r="A309" s="21" t="s">
        <v>61</v>
      </c>
      <c r="E309" s="23" t="s">
        <v>1162</v>
      </c>
    </row>
    <row r="310">
      <c r="A310" s="21" t="s">
        <v>63</v>
      </c>
      <c r="E310" s="28" t="s">
        <v>1163</v>
      </c>
    </row>
    <row r="311">
      <c r="A311" s="21" t="s">
        <v>63</v>
      </c>
      <c r="E311" s="28" t="s">
        <v>1164</v>
      </c>
    </row>
    <row r="312">
      <c r="A312" s="21" t="s">
        <v>56</v>
      </c>
      <c r="B312" s="21">
        <v>56</v>
      </c>
      <c r="C312" s="22" t="s">
        <v>1165</v>
      </c>
      <c r="D312" t="s">
        <v>58</v>
      </c>
      <c r="E312" s="23" t="s">
        <v>1166</v>
      </c>
      <c r="F312" s="24" t="s">
        <v>116</v>
      </c>
      <c r="G312" s="25">
        <v>9.9800000000000004</v>
      </c>
      <c r="H312" s="26">
        <v>0</v>
      </c>
      <c r="I312" s="26">
        <f>ROUND(G312*H312,P4)</f>
        <v>0</v>
      </c>
      <c r="O312" s="27">
        <f>I312*0.21</f>
        <v>0</v>
      </c>
      <c r="P312">
        <v>3</v>
      </c>
    </row>
    <row r="313">
      <c r="A313" s="21" t="s">
        <v>61</v>
      </c>
      <c r="E313" s="23" t="s">
        <v>1167</v>
      </c>
    </row>
    <row r="314">
      <c r="A314" s="21" t="s">
        <v>63</v>
      </c>
      <c r="E314" s="28" t="s">
        <v>1168</v>
      </c>
    </row>
    <row r="315">
      <c r="A315" s="21" t="s">
        <v>63</v>
      </c>
      <c r="E315" s="28" t="s">
        <v>1169</v>
      </c>
    </row>
    <row r="316">
      <c r="A316" s="21" t="s">
        <v>63</v>
      </c>
      <c r="E316" s="28" t="s">
        <v>1170</v>
      </c>
    </row>
    <row r="317">
      <c r="A317" s="21" t="s">
        <v>56</v>
      </c>
      <c r="B317" s="21">
        <v>57</v>
      </c>
      <c r="C317" s="22" t="s">
        <v>1171</v>
      </c>
      <c r="D317" t="s">
        <v>58</v>
      </c>
      <c r="E317" s="23" t="s">
        <v>1172</v>
      </c>
      <c r="F317" s="24" t="s">
        <v>116</v>
      </c>
      <c r="G317" s="25">
        <v>18</v>
      </c>
      <c r="H317" s="26">
        <v>0</v>
      </c>
      <c r="I317" s="26">
        <f>ROUND(G317*H317,P4)</f>
        <v>0</v>
      </c>
      <c r="O317" s="27">
        <f>I317*0.21</f>
        <v>0</v>
      </c>
      <c r="P317">
        <v>3</v>
      </c>
    </row>
    <row r="318" ht="42.75">
      <c r="A318" s="21" t="s">
        <v>61</v>
      </c>
      <c r="E318" s="23" t="s">
        <v>1173</v>
      </c>
    </row>
    <row r="319">
      <c r="A319" s="21" t="s">
        <v>63</v>
      </c>
      <c r="E319" s="28" t="s">
        <v>1174</v>
      </c>
    </row>
    <row r="320">
      <c r="A320" s="21" t="s">
        <v>63</v>
      </c>
      <c r="E320" s="28" t="s">
        <v>1175</v>
      </c>
    </row>
    <row r="321">
      <c r="A321" s="21" t="s">
        <v>56</v>
      </c>
      <c r="B321" s="21">
        <v>58</v>
      </c>
      <c r="C321" s="22" t="s">
        <v>1176</v>
      </c>
      <c r="D321" t="s">
        <v>58</v>
      </c>
      <c r="E321" s="23" t="s">
        <v>1177</v>
      </c>
      <c r="F321" s="24" t="s">
        <v>116</v>
      </c>
      <c r="G321" s="25">
        <v>1.125</v>
      </c>
      <c r="H321" s="26">
        <v>0</v>
      </c>
      <c r="I321" s="26">
        <f>ROUND(G321*H321,P4)</f>
        <v>0</v>
      </c>
      <c r="O321" s="27">
        <f>I321*0.21</f>
        <v>0</v>
      </c>
      <c r="P321">
        <v>3</v>
      </c>
    </row>
    <row r="322" ht="28.5">
      <c r="A322" s="21" t="s">
        <v>61</v>
      </c>
      <c r="E322" s="23" t="s">
        <v>1178</v>
      </c>
    </row>
    <row r="323">
      <c r="A323" s="21" t="s">
        <v>63</v>
      </c>
      <c r="E323" s="28" t="s">
        <v>1179</v>
      </c>
    </row>
    <row r="324">
      <c r="A324" s="21" t="s">
        <v>63</v>
      </c>
      <c r="E324" s="28" t="s">
        <v>1180</v>
      </c>
    </row>
    <row r="325">
      <c r="A325" s="21" t="s">
        <v>56</v>
      </c>
      <c r="B325" s="21">
        <v>59</v>
      </c>
      <c r="C325" s="22" t="s">
        <v>1181</v>
      </c>
      <c r="D325" s="21" t="s">
        <v>73</v>
      </c>
      <c r="E325" s="23" t="s">
        <v>1182</v>
      </c>
      <c r="F325" s="24" t="s">
        <v>116</v>
      </c>
      <c r="G325" s="25">
        <v>186.61500000000001</v>
      </c>
      <c r="H325" s="26">
        <v>0</v>
      </c>
      <c r="I325" s="26">
        <f>ROUND(G325*H325,P4)</f>
        <v>0</v>
      </c>
      <c r="O325" s="27">
        <f>I325*0.21</f>
        <v>0</v>
      </c>
      <c r="P325">
        <v>3</v>
      </c>
    </row>
    <row r="326">
      <c r="A326" s="21" t="s">
        <v>61</v>
      </c>
      <c r="E326" s="23" t="s">
        <v>1183</v>
      </c>
    </row>
    <row r="327">
      <c r="A327" s="21" t="s">
        <v>63</v>
      </c>
      <c r="E327" s="28" t="s">
        <v>1184</v>
      </c>
    </row>
    <row r="328">
      <c r="A328" s="21" t="s">
        <v>63</v>
      </c>
      <c r="E328" s="28" t="s">
        <v>1185</v>
      </c>
    </row>
    <row r="329">
      <c r="A329" s="21" t="s">
        <v>63</v>
      </c>
      <c r="E329" s="28" t="s">
        <v>1186</v>
      </c>
    </row>
    <row r="330">
      <c r="A330" s="21" t="s">
        <v>63</v>
      </c>
      <c r="E330" s="28" t="s">
        <v>1187</v>
      </c>
    </row>
    <row r="331">
      <c r="A331" s="21" t="s">
        <v>63</v>
      </c>
      <c r="E331" s="28" t="s">
        <v>1188</v>
      </c>
    </row>
    <row r="332">
      <c r="A332" s="21" t="s">
        <v>56</v>
      </c>
      <c r="B332" s="21">
        <v>60</v>
      </c>
      <c r="C332" s="22" t="s">
        <v>1181</v>
      </c>
      <c r="D332" s="21" t="s">
        <v>82</v>
      </c>
      <c r="E332" s="23" t="s">
        <v>1182</v>
      </c>
      <c r="F332" s="24" t="s">
        <v>116</v>
      </c>
      <c r="G332" s="25">
        <v>1.488</v>
      </c>
      <c r="H332" s="26">
        <v>0</v>
      </c>
      <c r="I332" s="26">
        <f>ROUND(G332*H332,P4)</f>
        <v>0</v>
      </c>
      <c r="O332" s="27">
        <f>I332*0.21</f>
        <v>0</v>
      </c>
      <c r="P332">
        <v>3</v>
      </c>
    </row>
    <row r="333" ht="28.5">
      <c r="A333" s="21" t="s">
        <v>61</v>
      </c>
      <c r="E333" s="23" t="s">
        <v>1189</v>
      </c>
    </row>
    <row r="334">
      <c r="A334" s="21" t="s">
        <v>63</v>
      </c>
      <c r="E334" s="28" t="s">
        <v>1190</v>
      </c>
    </row>
    <row r="335">
      <c r="A335" s="21" t="s">
        <v>63</v>
      </c>
      <c r="E335" s="28" t="s">
        <v>1191</v>
      </c>
    </row>
    <row r="336">
      <c r="A336" s="21" t="s">
        <v>63</v>
      </c>
      <c r="E336" s="28" t="s">
        <v>1192</v>
      </c>
    </row>
    <row r="337">
      <c r="A337" s="21" t="s">
        <v>56</v>
      </c>
      <c r="B337" s="21">
        <v>61</v>
      </c>
      <c r="C337" s="22" t="s">
        <v>1193</v>
      </c>
      <c r="D337" t="s">
        <v>58</v>
      </c>
      <c r="E337" s="23" t="s">
        <v>1194</v>
      </c>
      <c r="F337" s="24" t="s">
        <v>116</v>
      </c>
      <c r="G337" s="25">
        <v>230.31899999999999</v>
      </c>
      <c r="H337" s="26">
        <v>0</v>
      </c>
      <c r="I337" s="26">
        <f>ROUND(G337*H337,P4)</f>
        <v>0</v>
      </c>
      <c r="O337" s="27">
        <f>I337*0.21</f>
        <v>0</v>
      </c>
      <c r="P337">
        <v>3</v>
      </c>
    </row>
    <row r="338">
      <c r="A338" s="21" t="s">
        <v>61</v>
      </c>
      <c r="E338" s="23" t="s">
        <v>1195</v>
      </c>
    </row>
    <row r="339" ht="28.5">
      <c r="A339" s="21" t="s">
        <v>63</v>
      </c>
      <c r="E339" s="28" t="s">
        <v>1196</v>
      </c>
    </row>
    <row r="340">
      <c r="A340" s="21" t="s">
        <v>63</v>
      </c>
      <c r="E340" s="28" t="s">
        <v>1197</v>
      </c>
    </row>
    <row r="341">
      <c r="A341" s="21" t="s">
        <v>63</v>
      </c>
      <c r="E341" s="28" t="s">
        <v>1198</v>
      </c>
    </row>
    <row r="342">
      <c r="A342" s="21" t="s">
        <v>63</v>
      </c>
      <c r="E342" s="28" t="s">
        <v>1199</v>
      </c>
    </row>
    <row r="343">
      <c r="A343" s="21" t="s">
        <v>63</v>
      </c>
      <c r="E343" s="28" t="s">
        <v>1200</v>
      </c>
    </row>
    <row r="344" ht="28.5">
      <c r="A344" s="21" t="s">
        <v>63</v>
      </c>
      <c r="E344" s="28" t="s">
        <v>1201</v>
      </c>
    </row>
    <row r="345">
      <c r="A345" s="21" t="s">
        <v>63</v>
      </c>
      <c r="E345" s="28" t="s">
        <v>1202</v>
      </c>
    </row>
    <row r="346">
      <c r="A346" s="21" t="s">
        <v>56</v>
      </c>
      <c r="B346" s="21">
        <v>62</v>
      </c>
      <c r="C346" s="22" t="s">
        <v>1203</v>
      </c>
      <c r="D346" t="s">
        <v>58</v>
      </c>
      <c r="E346" s="23" t="s">
        <v>1204</v>
      </c>
      <c r="F346" s="24" t="s">
        <v>116</v>
      </c>
      <c r="G346" s="25">
        <v>7.7149999999999999</v>
      </c>
      <c r="H346" s="26">
        <v>0</v>
      </c>
      <c r="I346" s="26">
        <f>ROUND(G346*H346,P4)</f>
        <v>0</v>
      </c>
      <c r="O346" s="27">
        <f>I346*0.21</f>
        <v>0</v>
      </c>
      <c r="P346">
        <v>3</v>
      </c>
    </row>
    <row r="347" ht="28.5">
      <c r="A347" s="21" t="s">
        <v>61</v>
      </c>
      <c r="E347" s="23" t="s">
        <v>1205</v>
      </c>
    </row>
    <row r="348">
      <c r="A348" s="21" t="s">
        <v>63</v>
      </c>
      <c r="E348" s="28" t="s">
        <v>1206</v>
      </c>
    </row>
    <row r="349">
      <c r="A349" s="21" t="s">
        <v>63</v>
      </c>
      <c r="E349" s="28" t="s">
        <v>1207</v>
      </c>
    </row>
    <row r="350">
      <c r="A350" s="21" t="s">
        <v>63</v>
      </c>
      <c r="E350" s="28" t="s">
        <v>1208</v>
      </c>
    </row>
    <row r="351">
      <c r="A351" s="21" t="s">
        <v>63</v>
      </c>
      <c r="E351" s="28" t="s">
        <v>1209</v>
      </c>
    </row>
    <row r="352">
      <c r="A352" s="21" t="s">
        <v>56</v>
      </c>
      <c r="B352" s="21">
        <v>63</v>
      </c>
      <c r="C352" s="22" t="s">
        <v>1210</v>
      </c>
      <c r="D352" t="s">
        <v>58</v>
      </c>
      <c r="E352" s="23" t="s">
        <v>1211</v>
      </c>
      <c r="F352" s="24" t="s">
        <v>156</v>
      </c>
      <c r="G352" s="25">
        <v>27.93</v>
      </c>
      <c r="H352" s="26">
        <v>0</v>
      </c>
      <c r="I352" s="26">
        <f>ROUND(G352*H352,P4)</f>
        <v>0</v>
      </c>
      <c r="O352" s="27">
        <f>I352*0.21</f>
        <v>0</v>
      </c>
      <c r="P352">
        <v>3</v>
      </c>
    </row>
    <row r="353">
      <c r="A353" s="21" t="s">
        <v>61</v>
      </c>
      <c r="E353" s="23" t="s">
        <v>1212</v>
      </c>
    </row>
    <row r="354">
      <c r="A354" s="21" t="s">
        <v>63</v>
      </c>
      <c r="E354" s="28" t="s">
        <v>1213</v>
      </c>
    </row>
    <row r="355">
      <c r="A355" s="21" t="s">
        <v>63</v>
      </c>
      <c r="E355" s="28" t="s">
        <v>1214</v>
      </c>
    </row>
    <row r="356">
      <c r="A356" s="21" t="s">
        <v>63</v>
      </c>
      <c r="E356" s="28" t="s">
        <v>1215</v>
      </c>
    </row>
    <row r="357">
      <c r="A357" s="21" t="s">
        <v>56</v>
      </c>
      <c r="B357" s="21">
        <v>64</v>
      </c>
      <c r="C357" s="22" t="s">
        <v>1216</v>
      </c>
      <c r="D357" t="s">
        <v>58</v>
      </c>
      <c r="E357" s="23" t="s">
        <v>1217</v>
      </c>
      <c r="F357" s="24" t="s">
        <v>116</v>
      </c>
      <c r="G357" s="25">
        <v>7.5999999999999996</v>
      </c>
      <c r="H357" s="26">
        <v>0</v>
      </c>
      <c r="I357" s="26">
        <f>ROUND(G357*H357,P4)</f>
        <v>0</v>
      </c>
      <c r="O357" s="27">
        <f>I357*0.21</f>
        <v>0</v>
      </c>
      <c r="P357">
        <v>3</v>
      </c>
    </row>
    <row r="358">
      <c r="A358" s="21" t="s">
        <v>61</v>
      </c>
      <c r="E358" s="23" t="s">
        <v>1218</v>
      </c>
    </row>
    <row r="359">
      <c r="A359" s="21" t="s">
        <v>63</v>
      </c>
      <c r="E359" s="28" t="s">
        <v>1219</v>
      </c>
    </row>
    <row r="360">
      <c r="A360" s="21" t="s">
        <v>63</v>
      </c>
      <c r="E360" s="28" t="s">
        <v>1220</v>
      </c>
    </row>
    <row r="361">
      <c r="A361" s="21" t="s">
        <v>63</v>
      </c>
      <c r="E361" s="28" t="s">
        <v>1221</v>
      </c>
    </row>
    <row r="362">
      <c r="A362" s="21" t="s">
        <v>63</v>
      </c>
      <c r="E362" s="28" t="s">
        <v>1222</v>
      </c>
    </row>
    <row r="363">
      <c r="A363" s="21" t="s">
        <v>56</v>
      </c>
      <c r="B363" s="21">
        <v>111</v>
      </c>
      <c r="C363" s="22" t="s">
        <v>1223</v>
      </c>
      <c r="D363" t="s">
        <v>58</v>
      </c>
      <c r="E363" s="23" t="s">
        <v>1224</v>
      </c>
      <c r="F363" s="24" t="s">
        <v>86</v>
      </c>
      <c r="G363" s="25">
        <v>5</v>
      </c>
      <c r="H363" s="26">
        <v>0</v>
      </c>
      <c r="I363" s="26">
        <f>ROUND(G363*H363,P4)</f>
        <v>0</v>
      </c>
      <c r="O363" s="27">
        <f>I363*0.21</f>
        <v>0</v>
      </c>
      <c r="P363">
        <v>3</v>
      </c>
    </row>
    <row r="364" ht="28.5">
      <c r="A364" s="21" t="s">
        <v>61</v>
      </c>
      <c r="E364" s="23" t="s">
        <v>1225</v>
      </c>
    </row>
    <row r="365">
      <c r="A365" s="21" t="s">
        <v>63</v>
      </c>
      <c r="E365" s="28" t="s">
        <v>1226</v>
      </c>
    </row>
    <row r="366">
      <c r="A366" s="21" t="s">
        <v>63</v>
      </c>
      <c r="E366" s="28" t="s">
        <v>1227</v>
      </c>
    </row>
    <row r="367">
      <c r="A367" s="18" t="s">
        <v>53</v>
      </c>
      <c r="B367" s="18"/>
      <c r="C367" s="19" t="s">
        <v>112</v>
      </c>
      <c r="D367" s="18"/>
      <c r="E367" s="18" t="s">
        <v>113</v>
      </c>
      <c r="F367" s="18"/>
      <c r="G367" s="18"/>
      <c r="H367" s="18"/>
      <c r="I367" s="20">
        <f>SUMIFS(I368:I387,A368:A387,"P")</f>
        <v>0</v>
      </c>
    </row>
    <row r="368">
      <c r="A368" s="21" t="s">
        <v>56</v>
      </c>
      <c r="B368" s="21">
        <v>65</v>
      </c>
      <c r="C368" s="22" t="s">
        <v>333</v>
      </c>
      <c r="D368" t="s">
        <v>58</v>
      </c>
      <c r="E368" s="23" t="s">
        <v>334</v>
      </c>
      <c r="F368" s="24" t="s">
        <v>156</v>
      </c>
      <c r="G368" s="25">
        <v>387.5</v>
      </c>
      <c r="H368" s="26">
        <v>0</v>
      </c>
      <c r="I368" s="26">
        <f>ROUND(G368*H368,P4)</f>
        <v>0</v>
      </c>
      <c r="O368" s="27">
        <f>I368*0.21</f>
        <v>0</v>
      </c>
      <c r="P368">
        <v>3</v>
      </c>
    </row>
    <row r="369" ht="57">
      <c r="A369" s="21" t="s">
        <v>61</v>
      </c>
      <c r="E369" s="23" t="s">
        <v>1228</v>
      </c>
    </row>
    <row r="370">
      <c r="A370" s="21" t="s">
        <v>63</v>
      </c>
      <c r="E370" s="28" t="s">
        <v>1229</v>
      </c>
    </row>
    <row r="371">
      <c r="A371" s="21" t="s">
        <v>63</v>
      </c>
      <c r="E371" s="28" t="s">
        <v>1230</v>
      </c>
    </row>
    <row r="372" ht="28.5">
      <c r="A372" s="21" t="s">
        <v>56</v>
      </c>
      <c r="B372" s="21">
        <v>66</v>
      </c>
      <c r="C372" s="22" t="s">
        <v>339</v>
      </c>
      <c r="D372" t="s">
        <v>58</v>
      </c>
      <c r="E372" s="23" t="s">
        <v>340</v>
      </c>
      <c r="F372" s="24" t="s">
        <v>156</v>
      </c>
      <c r="G372" s="25">
        <v>387.5</v>
      </c>
      <c r="H372" s="26">
        <v>0</v>
      </c>
      <c r="I372" s="26">
        <f>ROUND(G372*H372,P4)</f>
        <v>0</v>
      </c>
      <c r="O372" s="27">
        <f>I372*0.21</f>
        <v>0</v>
      </c>
      <c r="P372">
        <v>3</v>
      </c>
    </row>
    <row r="373">
      <c r="A373" s="21" t="s">
        <v>61</v>
      </c>
      <c r="E373" s="23" t="s">
        <v>1231</v>
      </c>
    </row>
    <row r="374" ht="28.5">
      <c r="A374" s="21" t="s">
        <v>63</v>
      </c>
      <c r="E374" s="28" t="s">
        <v>1232</v>
      </c>
    </row>
    <row r="375">
      <c r="A375" s="21" t="s">
        <v>63</v>
      </c>
      <c r="E375" s="28" t="s">
        <v>1230</v>
      </c>
    </row>
    <row r="376">
      <c r="A376" s="21" t="s">
        <v>56</v>
      </c>
      <c r="B376" s="21">
        <v>67</v>
      </c>
      <c r="C376" s="22" t="s">
        <v>1233</v>
      </c>
      <c r="D376" t="s">
        <v>58</v>
      </c>
      <c r="E376" s="23" t="s">
        <v>1234</v>
      </c>
      <c r="F376" s="24" t="s">
        <v>156</v>
      </c>
      <c r="G376" s="25">
        <v>387.5</v>
      </c>
      <c r="H376" s="26">
        <v>0</v>
      </c>
      <c r="I376" s="26">
        <f>ROUND(G376*H376,P4)</f>
        <v>0</v>
      </c>
      <c r="O376" s="27">
        <f>I376*0.21</f>
        <v>0</v>
      </c>
      <c r="P376">
        <v>3</v>
      </c>
    </row>
    <row r="377">
      <c r="A377" s="21" t="s">
        <v>61</v>
      </c>
      <c r="E377" s="23" t="s">
        <v>1235</v>
      </c>
    </row>
    <row r="378" ht="28.5">
      <c r="A378" s="21" t="s">
        <v>63</v>
      </c>
      <c r="E378" s="28" t="s">
        <v>1232</v>
      </c>
    </row>
    <row r="379">
      <c r="A379" s="21" t="s">
        <v>63</v>
      </c>
      <c r="E379" s="28" t="s">
        <v>1230</v>
      </c>
    </row>
    <row r="380">
      <c r="A380" s="21" t="s">
        <v>56</v>
      </c>
      <c r="B380" s="21">
        <v>68</v>
      </c>
      <c r="C380" s="22" t="s">
        <v>1236</v>
      </c>
      <c r="D380" t="s">
        <v>58</v>
      </c>
      <c r="E380" s="23" t="s">
        <v>1237</v>
      </c>
      <c r="F380" s="24" t="s">
        <v>156</v>
      </c>
      <c r="G380" s="25">
        <v>816</v>
      </c>
      <c r="H380" s="26">
        <v>0</v>
      </c>
      <c r="I380" s="26">
        <f>ROUND(G380*H380,P4)</f>
        <v>0</v>
      </c>
      <c r="O380" s="27">
        <f>I380*0.21</f>
        <v>0</v>
      </c>
      <c r="P380">
        <v>3</v>
      </c>
    </row>
    <row r="381" ht="114">
      <c r="A381" s="21" t="s">
        <v>61</v>
      </c>
      <c r="E381" s="23" t="s">
        <v>1238</v>
      </c>
    </row>
    <row r="382">
      <c r="A382" s="21" t="s">
        <v>63</v>
      </c>
      <c r="E382" s="28" t="s">
        <v>1239</v>
      </c>
    </row>
    <row r="383">
      <c r="A383" s="21" t="s">
        <v>63</v>
      </c>
      <c r="E383" s="28" t="s">
        <v>1240</v>
      </c>
    </row>
    <row r="384">
      <c r="A384" s="21" t="s">
        <v>56</v>
      </c>
      <c r="B384" s="21">
        <v>114</v>
      </c>
      <c r="C384" s="22" t="s">
        <v>1241</v>
      </c>
      <c r="D384" t="s">
        <v>58</v>
      </c>
      <c r="E384" s="23" t="s">
        <v>1242</v>
      </c>
      <c r="F384" s="24" t="s">
        <v>156</v>
      </c>
      <c r="G384" s="25">
        <v>60</v>
      </c>
      <c r="H384" s="26">
        <v>0</v>
      </c>
      <c r="I384" s="26">
        <f>ROUND(G384*H384,P4)</f>
        <v>0</v>
      </c>
      <c r="O384" s="27">
        <f>I384*0.21</f>
        <v>0</v>
      </c>
      <c r="P384">
        <v>3</v>
      </c>
    </row>
    <row r="385">
      <c r="A385" s="21" t="s">
        <v>61</v>
      </c>
      <c r="E385" s="23" t="s">
        <v>1243</v>
      </c>
    </row>
    <row r="386">
      <c r="A386" s="21" t="s">
        <v>63</v>
      </c>
      <c r="E386" s="28" t="s">
        <v>1244</v>
      </c>
    </row>
    <row r="387">
      <c r="A387" s="21" t="s">
        <v>63</v>
      </c>
      <c r="E387" s="28" t="s">
        <v>1245</v>
      </c>
    </row>
    <row r="388">
      <c r="A388" s="18" t="s">
        <v>53</v>
      </c>
      <c r="B388" s="18"/>
      <c r="C388" s="19" t="s">
        <v>1246</v>
      </c>
      <c r="D388" s="18"/>
      <c r="E388" s="18" t="s">
        <v>1247</v>
      </c>
      <c r="F388" s="18"/>
      <c r="G388" s="18"/>
      <c r="H388" s="18"/>
      <c r="I388" s="20">
        <f>SUMIFS(I389:I400,A389:A400,"P")</f>
        <v>0</v>
      </c>
    </row>
    <row r="389">
      <c r="A389" s="21" t="s">
        <v>56</v>
      </c>
      <c r="B389" s="21">
        <v>69</v>
      </c>
      <c r="C389" s="22" t="s">
        <v>1248</v>
      </c>
      <c r="D389" t="s">
        <v>58</v>
      </c>
      <c r="E389" s="23" t="s">
        <v>1249</v>
      </c>
      <c r="F389" s="24" t="s">
        <v>187</v>
      </c>
      <c r="G389" s="25">
        <v>75</v>
      </c>
      <c r="H389" s="26">
        <v>0</v>
      </c>
      <c r="I389" s="26">
        <f>ROUND(G389*H389,P4)</f>
        <v>0</v>
      </c>
      <c r="O389" s="27">
        <f>I389*0.21</f>
        <v>0</v>
      </c>
      <c r="P389">
        <v>3</v>
      </c>
    </row>
    <row r="390" ht="57">
      <c r="A390" s="21" t="s">
        <v>61</v>
      </c>
      <c r="E390" s="23" t="s">
        <v>1250</v>
      </c>
    </row>
    <row r="391">
      <c r="A391" s="21" t="s">
        <v>63</v>
      </c>
      <c r="E391" s="28" t="s">
        <v>1251</v>
      </c>
    </row>
    <row r="392">
      <c r="A392" s="21" t="s">
        <v>63</v>
      </c>
      <c r="E392" s="28" t="s">
        <v>119</v>
      </c>
    </row>
    <row r="393">
      <c r="A393" s="21" t="s">
        <v>56</v>
      </c>
      <c r="B393" s="21">
        <v>70</v>
      </c>
      <c r="C393" s="22" t="s">
        <v>1252</v>
      </c>
      <c r="D393" t="s">
        <v>58</v>
      </c>
      <c r="E393" s="23" t="s">
        <v>1253</v>
      </c>
      <c r="F393" s="24" t="s">
        <v>1254</v>
      </c>
      <c r="G393" s="25">
        <v>2</v>
      </c>
      <c r="H393" s="26">
        <v>0</v>
      </c>
      <c r="I393" s="26">
        <f>ROUND(G393*H393,P4)</f>
        <v>0</v>
      </c>
      <c r="O393" s="27">
        <f>I393*0.21</f>
        <v>0</v>
      </c>
      <c r="P393">
        <v>3</v>
      </c>
    </row>
    <row r="394" ht="42.75">
      <c r="A394" s="21" t="s">
        <v>61</v>
      </c>
      <c r="E394" s="23" t="s">
        <v>1255</v>
      </c>
    </row>
    <row r="395">
      <c r="A395" s="21" t="s">
        <v>63</v>
      </c>
      <c r="E395" s="28" t="s">
        <v>1256</v>
      </c>
    </row>
    <row r="396">
      <c r="A396" s="21" t="s">
        <v>63</v>
      </c>
      <c r="E396" s="28" t="s">
        <v>99</v>
      </c>
    </row>
    <row r="397">
      <c r="A397" s="21" t="s">
        <v>56</v>
      </c>
      <c r="B397" s="21">
        <v>71</v>
      </c>
      <c r="C397" s="22" t="s">
        <v>1257</v>
      </c>
      <c r="D397" t="s">
        <v>58</v>
      </c>
      <c r="E397" s="23" t="s">
        <v>1258</v>
      </c>
      <c r="F397" s="24" t="s">
        <v>156</v>
      </c>
      <c r="G397" s="25">
        <v>488.63999999999999</v>
      </c>
      <c r="H397" s="26">
        <v>0</v>
      </c>
      <c r="I397" s="26">
        <f>ROUND(G397*H397,P4)</f>
        <v>0</v>
      </c>
      <c r="O397" s="27">
        <f>I397*0.21</f>
        <v>0</v>
      </c>
      <c r="P397">
        <v>3</v>
      </c>
    </row>
    <row r="398" ht="57">
      <c r="A398" s="21" t="s">
        <v>61</v>
      </c>
      <c r="E398" s="23" t="s">
        <v>1259</v>
      </c>
    </row>
    <row r="399">
      <c r="A399" s="21" t="s">
        <v>63</v>
      </c>
      <c r="E399" s="28" t="s">
        <v>1260</v>
      </c>
    </row>
    <row r="400">
      <c r="A400" s="21" t="s">
        <v>63</v>
      </c>
      <c r="E400" s="28" t="s">
        <v>1261</v>
      </c>
    </row>
    <row r="401">
      <c r="A401" s="18" t="s">
        <v>53</v>
      </c>
      <c r="B401" s="18"/>
      <c r="C401" s="19" t="s">
        <v>357</v>
      </c>
      <c r="D401" s="18"/>
      <c r="E401" s="18" t="s">
        <v>358</v>
      </c>
      <c r="F401" s="18"/>
      <c r="G401" s="18"/>
      <c r="H401" s="18"/>
      <c r="I401" s="20">
        <f>SUMIFS(I402:I437,A402:A437,"P")</f>
        <v>0</v>
      </c>
    </row>
    <row r="402" ht="28.5">
      <c r="A402" s="21" t="s">
        <v>56</v>
      </c>
      <c r="B402" s="21">
        <v>72</v>
      </c>
      <c r="C402" s="22" t="s">
        <v>1262</v>
      </c>
      <c r="D402" t="s">
        <v>58</v>
      </c>
      <c r="E402" s="23" t="s">
        <v>1263</v>
      </c>
      <c r="F402" s="24" t="s">
        <v>156</v>
      </c>
      <c r="G402" s="25">
        <v>49.634999999999998</v>
      </c>
      <c r="H402" s="26">
        <v>0</v>
      </c>
      <c r="I402" s="26">
        <f>ROUND(G402*H402,P4)</f>
        <v>0</v>
      </c>
      <c r="O402" s="27">
        <f>I402*0.21</f>
        <v>0</v>
      </c>
      <c r="P402">
        <v>3</v>
      </c>
    </row>
    <row r="403" ht="42.75">
      <c r="A403" s="21" t="s">
        <v>61</v>
      </c>
      <c r="E403" s="23" t="s">
        <v>1264</v>
      </c>
    </row>
    <row r="404">
      <c r="A404" s="21" t="s">
        <v>63</v>
      </c>
      <c r="E404" s="30" t="s">
        <v>870</v>
      </c>
    </row>
    <row r="405">
      <c r="A405" s="21" t="s">
        <v>63</v>
      </c>
      <c r="E405" s="28" t="s">
        <v>1265</v>
      </c>
    </row>
    <row r="406">
      <c r="A406" s="21" t="s">
        <v>63</v>
      </c>
      <c r="E406" s="28" t="s">
        <v>1266</v>
      </c>
    </row>
    <row r="407">
      <c r="A407" s="21" t="s">
        <v>63</v>
      </c>
      <c r="E407" s="28" t="s">
        <v>1267</v>
      </c>
    </row>
    <row r="408" ht="28.5">
      <c r="A408" s="21" t="s">
        <v>56</v>
      </c>
      <c r="B408" s="21">
        <v>73</v>
      </c>
      <c r="C408" s="22" t="s">
        <v>1268</v>
      </c>
      <c r="D408" t="s">
        <v>58</v>
      </c>
      <c r="E408" s="23" t="s">
        <v>1269</v>
      </c>
      <c r="F408" s="24" t="s">
        <v>156</v>
      </c>
      <c r="G408" s="25">
        <v>565.35000000000002</v>
      </c>
      <c r="H408" s="26">
        <v>0</v>
      </c>
      <c r="I408" s="26">
        <f>ROUND(G408*H408,P4)</f>
        <v>0</v>
      </c>
      <c r="O408" s="27">
        <f>I408*0.21</f>
        <v>0</v>
      </c>
      <c r="P408">
        <v>3</v>
      </c>
    </row>
    <row r="409" ht="71.25">
      <c r="A409" s="21" t="s">
        <v>61</v>
      </c>
      <c r="E409" s="23" t="s">
        <v>1270</v>
      </c>
    </row>
    <row r="410">
      <c r="A410" s="21" t="s">
        <v>63</v>
      </c>
      <c r="E410" s="28" t="s">
        <v>1271</v>
      </c>
    </row>
    <row r="411">
      <c r="A411" s="21" t="s">
        <v>63</v>
      </c>
      <c r="E411" s="28" t="s">
        <v>1272</v>
      </c>
    </row>
    <row r="412">
      <c r="A412" s="21" t="s">
        <v>63</v>
      </c>
      <c r="E412" s="28" t="s">
        <v>1273</v>
      </c>
    </row>
    <row r="413">
      <c r="A413" s="21" t="s">
        <v>56</v>
      </c>
      <c r="B413" s="21">
        <v>74</v>
      </c>
      <c r="C413" s="22" t="s">
        <v>1274</v>
      </c>
      <c r="D413" t="s">
        <v>58</v>
      </c>
      <c r="E413" s="23" t="s">
        <v>1275</v>
      </c>
      <c r="F413" s="24" t="s">
        <v>156</v>
      </c>
      <c r="G413" s="25">
        <v>170.61000000000001</v>
      </c>
      <c r="H413" s="26">
        <v>0</v>
      </c>
      <c r="I413" s="26">
        <f>ROUND(G413*H413,P4)</f>
        <v>0</v>
      </c>
      <c r="O413" s="27">
        <f>I413*0.21</f>
        <v>0</v>
      </c>
      <c r="P413">
        <v>3</v>
      </c>
    </row>
    <row r="414">
      <c r="A414" s="21" t="s">
        <v>61</v>
      </c>
      <c r="E414" s="23" t="s">
        <v>1276</v>
      </c>
    </row>
    <row r="415">
      <c r="A415" s="21" t="s">
        <v>63</v>
      </c>
      <c r="E415" s="28" t="s">
        <v>1277</v>
      </c>
    </row>
    <row r="416">
      <c r="A416" s="21" t="s">
        <v>63</v>
      </c>
      <c r="E416" s="28" t="s">
        <v>1278</v>
      </c>
    </row>
    <row r="417">
      <c r="A417" s="21" t="s">
        <v>63</v>
      </c>
      <c r="E417" s="28" t="s">
        <v>1279</v>
      </c>
    </row>
    <row r="418">
      <c r="A418" s="21" t="s">
        <v>56</v>
      </c>
      <c r="B418" s="21">
        <v>75</v>
      </c>
      <c r="C418" s="22" t="s">
        <v>1280</v>
      </c>
      <c r="D418" t="s">
        <v>58</v>
      </c>
      <c r="E418" s="23" t="s">
        <v>1281</v>
      </c>
      <c r="F418" s="24" t="s">
        <v>156</v>
      </c>
      <c r="G418" s="25">
        <v>305.26100000000002</v>
      </c>
      <c r="H418" s="26">
        <v>0</v>
      </c>
      <c r="I418" s="26">
        <f>ROUND(G418*H418,P4)</f>
        <v>0</v>
      </c>
      <c r="O418" s="27">
        <f>I418*0.21</f>
        <v>0</v>
      </c>
      <c r="P418">
        <v>3</v>
      </c>
    </row>
    <row r="419">
      <c r="A419" s="21" t="s">
        <v>61</v>
      </c>
      <c r="E419" s="23" t="s">
        <v>1282</v>
      </c>
    </row>
    <row r="420">
      <c r="A420" s="21" t="s">
        <v>63</v>
      </c>
      <c r="E420" s="28" t="s">
        <v>1283</v>
      </c>
    </row>
    <row r="421">
      <c r="A421" s="21" t="s">
        <v>63</v>
      </c>
      <c r="E421" s="28" t="s">
        <v>1284</v>
      </c>
    </row>
    <row r="422">
      <c r="A422" s="21" t="s">
        <v>63</v>
      </c>
      <c r="E422" s="28" t="s">
        <v>1285</v>
      </c>
    </row>
    <row r="423">
      <c r="A423" s="21" t="s">
        <v>63</v>
      </c>
      <c r="E423" s="28" t="s">
        <v>1286</v>
      </c>
    </row>
    <row r="424">
      <c r="A424" s="21" t="s">
        <v>63</v>
      </c>
      <c r="E424" s="28" t="s">
        <v>1287</v>
      </c>
    </row>
    <row r="425">
      <c r="A425" s="21" t="s">
        <v>63</v>
      </c>
      <c r="E425" s="28" t="s">
        <v>1288</v>
      </c>
    </row>
    <row r="426">
      <c r="A426" s="21" t="s">
        <v>63</v>
      </c>
      <c r="E426" s="28" t="s">
        <v>1289</v>
      </c>
    </row>
    <row r="427">
      <c r="A427" s="21" t="s">
        <v>63</v>
      </c>
      <c r="E427" s="28" t="s">
        <v>1290</v>
      </c>
    </row>
    <row r="428">
      <c r="A428" s="21" t="s">
        <v>63</v>
      </c>
      <c r="E428" s="28" t="s">
        <v>1291</v>
      </c>
    </row>
    <row r="429">
      <c r="A429" s="21" t="s">
        <v>56</v>
      </c>
      <c r="B429" s="21">
        <v>78</v>
      </c>
      <c r="C429" s="22" t="s">
        <v>1292</v>
      </c>
      <c r="D429" t="s">
        <v>58</v>
      </c>
      <c r="E429" s="23" t="s">
        <v>1293</v>
      </c>
      <c r="F429" s="24" t="s">
        <v>156</v>
      </c>
      <c r="G429" s="25">
        <v>299.86000000000001</v>
      </c>
      <c r="H429" s="26">
        <v>0</v>
      </c>
      <c r="I429" s="26">
        <f>ROUND(G429*H429,P4)</f>
        <v>0</v>
      </c>
      <c r="O429" s="27">
        <f>I429*0.21</f>
        <v>0</v>
      </c>
      <c r="P429">
        <v>3</v>
      </c>
    </row>
    <row r="430" ht="28.5">
      <c r="A430" s="21" t="s">
        <v>61</v>
      </c>
      <c r="E430" s="23" t="s">
        <v>1294</v>
      </c>
    </row>
    <row r="431">
      <c r="A431" s="21" t="s">
        <v>63</v>
      </c>
      <c r="E431" s="28" t="s">
        <v>1295</v>
      </c>
    </row>
    <row r="432">
      <c r="A432" s="21" t="s">
        <v>63</v>
      </c>
      <c r="E432" s="28" t="s">
        <v>1296</v>
      </c>
    </row>
    <row r="433">
      <c r="A433" s="21" t="s">
        <v>56</v>
      </c>
      <c r="B433" s="21">
        <v>109</v>
      </c>
      <c r="C433" s="22" t="s">
        <v>1297</v>
      </c>
      <c r="D433" t="s">
        <v>58</v>
      </c>
      <c r="E433" s="23" t="s">
        <v>1298</v>
      </c>
      <c r="F433" s="24" t="s">
        <v>1299</v>
      </c>
      <c r="G433" s="25">
        <v>40</v>
      </c>
      <c r="H433" s="26">
        <v>0</v>
      </c>
      <c r="I433" s="26">
        <f>ROUND(G433*H433,P4)</f>
        <v>0</v>
      </c>
      <c r="O433" s="27">
        <f>I433*0.21</f>
        <v>0</v>
      </c>
      <c r="P433">
        <v>3</v>
      </c>
    </row>
    <row r="434" ht="85.5">
      <c r="A434" s="21" t="s">
        <v>61</v>
      </c>
      <c r="E434" s="23" t="s">
        <v>1300</v>
      </c>
    </row>
    <row r="435">
      <c r="A435" s="21" t="s">
        <v>63</v>
      </c>
      <c r="E435" s="28" t="s">
        <v>1301</v>
      </c>
    </row>
    <row r="436">
      <c r="A436" s="21" t="s">
        <v>63</v>
      </c>
      <c r="E436" s="28" t="s">
        <v>1302</v>
      </c>
    </row>
    <row r="437">
      <c r="A437" s="21" t="s">
        <v>63</v>
      </c>
      <c r="E437" s="28" t="s">
        <v>1303</v>
      </c>
    </row>
    <row r="438">
      <c r="A438" s="18" t="s">
        <v>53</v>
      </c>
      <c r="B438" s="18"/>
      <c r="C438" s="19" t="s">
        <v>375</v>
      </c>
      <c r="D438" s="18"/>
      <c r="E438" s="18" t="s">
        <v>376</v>
      </c>
      <c r="F438" s="18"/>
      <c r="G438" s="18"/>
      <c r="H438" s="18"/>
      <c r="I438" s="20">
        <f>SUMIFS(I439:I462,A439:A462,"P")</f>
        <v>0</v>
      </c>
    </row>
    <row r="439">
      <c r="A439" s="21" t="s">
        <v>56</v>
      </c>
      <c r="B439" s="21">
        <v>79</v>
      </c>
      <c r="C439" s="22" t="s">
        <v>1304</v>
      </c>
      <c r="D439" t="s">
        <v>58</v>
      </c>
      <c r="E439" s="23" t="s">
        <v>1305</v>
      </c>
      <c r="F439" s="24" t="s">
        <v>187</v>
      </c>
      <c r="G439" s="25">
        <v>59</v>
      </c>
      <c r="H439" s="26">
        <v>0</v>
      </c>
      <c r="I439" s="26">
        <f>ROUND(G439*H439,P4)</f>
        <v>0</v>
      </c>
      <c r="O439" s="27">
        <f>I439*0.21</f>
        <v>0</v>
      </c>
      <c r="P439">
        <v>3</v>
      </c>
    </row>
    <row r="440" ht="28.5">
      <c r="A440" s="21" t="s">
        <v>61</v>
      </c>
      <c r="E440" s="23" t="s">
        <v>1306</v>
      </c>
    </row>
    <row r="441">
      <c r="A441" s="21" t="s">
        <v>63</v>
      </c>
      <c r="E441" s="28" t="s">
        <v>1307</v>
      </c>
    </row>
    <row r="442">
      <c r="A442" s="21" t="s">
        <v>63</v>
      </c>
      <c r="E442" s="28" t="s">
        <v>1308</v>
      </c>
    </row>
    <row r="443">
      <c r="A443" s="21" t="s">
        <v>63</v>
      </c>
      <c r="E443" s="28" t="s">
        <v>1309</v>
      </c>
    </row>
    <row r="444">
      <c r="A444" s="21" t="s">
        <v>63</v>
      </c>
      <c r="E444" s="28" t="s">
        <v>1310</v>
      </c>
    </row>
    <row r="445">
      <c r="A445" s="21" t="s">
        <v>63</v>
      </c>
      <c r="E445" s="28" t="s">
        <v>1311</v>
      </c>
    </row>
    <row r="446">
      <c r="A446" s="21" t="s">
        <v>56</v>
      </c>
      <c r="B446" s="21">
        <v>80</v>
      </c>
      <c r="C446" s="22" t="s">
        <v>1312</v>
      </c>
      <c r="D446" t="s">
        <v>58</v>
      </c>
      <c r="E446" s="23" t="s">
        <v>1313</v>
      </c>
      <c r="F446" s="24" t="s">
        <v>187</v>
      </c>
      <c r="G446" s="25">
        <v>68.650000000000006</v>
      </c>
      <c r="H446" s="26">
        <v>0</v>
      </c>
      <c r="I446" s="26">
        <f>ROUND(G446*H446,P4)</f>
        <v>0</v>
      </c>
      <c r="O446" s="27">
        <f>I446*0.21</f>
        <v>0</v>
      </c>
      <c r="P446">
        <v>3</v>
      </c>
    </row>
    <row r="447">
      <c r="A447" s="21" t="s">
        <v>61</v>
      </c>
      <c r="E447" s="23" t="s">
        <v>1314</v>
      </c>
    </row>
    <row r="448">
      <c r="A448" s="21" t="s">
        <v>63</v>
      </c>
      <c r="E448" s="28" t="s">
        <v>1315</v>
      </c>
    </row>
    <row r="449">
      <c r="A449" s="21" t="s">
        <v>63</v>
      </c>
      <c r="E449" s="28" t="s">
        <v>1316</v>
      </c>
    </row>
    <row r="450">
      <c r="A450" s="21" t="s">
        <v>56</v>
      </c>
      <c r="B450" s="21">
        <v>81</v>
      </c>
      <c r="C450" s="22" t="s">
        <v>1317</v>
      </c>
      <c r="D450" t="s">
        <v>58</v>
      </c>
      <c r="E450" s="23" t="s">
        <v>1318</v>
      </c>
      <c r="F450" s="24" t="s">
        <v>187</v>
      </c>
      <c r="G450" s="25">
        <v>68.650000000000006</v>
      </c>
      <c r="H450" s="26">
        <v>0</v>
      </c>
      <c r="I450" s="26">
        <f>ROUND(G450*H450,P4)</f>
        <v>0</v>
      </c>
      <c r="O450" s="27">
        <f>I450*0.21</f>
        <v>0</v>
      </c>
      <c r="P450">
        <v>3</v>
      </c>
    </row>
    <row r="451">
      <c r="A451" s="21" t="s">
        <v>61</v>
      </c>
      <c r="E451" s="23" t="s">
        <v>1319</v>
      </c>
    </row>
    <row r="452">
      <c r="A452" s="21" t="s">
        <v>63</v>
      </c>
      <c r="E452" s="28" t="s">
        <v>1320</v>
      </c>
    </row>
    <row r="453">
      <c r="A453" s="21" t="s">
        <v>63</v>
      </c>
      <c r="E453" s="28" t="s">
        <v>1316</v>
      </c>
    </row>
    <row r="454">
      <c r="A454" s="21" t="s">
        <v>56</v>
      </c>
      <c r="B454" s="21">
        <v>82</v>
      </c>
      <c r="C454" s="22" t="s">
        <v>1321</v>
      </c>
      <c r="D454" t="s">
        <v>58</v>
      </c>
      <c r="E454" s="23" t="s">
        <v>1322</v>
      </c>
      <c r="F454" s="24" t="s">
        <v>86</v>
      </c>
      <c r="G454" s="25">
        <v>5</v>
      </c>
      <c r="H454" s="26">
        <v>0</v>
      </c>
      <c r="I454" s="26">
        <f>ROUND(G454*H454,P4)</f>
        <v>0</v>
      </c>
      <c r="O454" s="27">
        <f>I454*0.21</f>
        <v>0</v>
      </c>
      <c r="P454">
        <v>3</v>
      </c>
    </row>
    <row r="455">
      <c r="A455" s="21" t="s">
        <v>61</v>
      </c>
      <c r="E455" s="23" t="s">
        <v>1323</v>
      </c>
    </row>
    <row r="456">
      <c r="A456" s="21" t="s">
        <v>63</v>
      </c>
      <c r="E456" s="28" t="s">
        <v>1324</v>
      </c>
    </row>
    <row r="457">
      <c r="A457" s="21" t="s">
        <v>63</v>
      </c>
      <c r="E457" s="28" t="s">
        <v>1325</v>
      </c>
    </row>
    <row r="458">
      <c r="A458" s="21" t="s">
        <v>63</v>
      </c>
      <c r="E458" s="28" t="s">
        <v>1227</v>
      </c>
    </row>
    <row r="459">
      <c r="A459" s="21" t="s">
        <v>56</v>
      </c>
      <c r="B459" s="21">
        <v>83</v>
      </c>
      <c r="C459" s="22" t="s">
        <v>1326</v>
      </c>
      <c r="D459" t="s">
        <v>58</v>
      </c>
      <c r="E459" s="23" t="s">
        <v>1327</v>
      </c>
      <c r="F459" s="24" t="s">
        <v>86</v>
      </c>
      <c r="G459" s="25">
        <v>4</v>
      </c>
      <c r="H459" s="26">
        <v>0</v>
      </c>
      <c r="I459" s="26">
        <f>ROUND(G459*H459,P4)</f>
        <v>0</v>
      </c>
      <c r="O459" s="27">
        <f>I459*0.21</f>
        <v>0</v>
      </c>
      <c r="P459">
        <v>3</v>
      </c>
    </row>
    <row r="460">
      <c r="A460" s="21" t="s">
        <v>61</v>
      </c>
      <c r="E460" s="23" t="s">
        <v>1328</v>
      </c>
    </row>
    <row r="461">
      <c r="A461" s="21" t="s">
        <v>63</v>
      </c>
      <c r="E461" s="28" t="s">
        <v>1329</v>
      </c>
    </row>
    <row r="462">
      <c r="A462" s="21" t="s">
        <v>63</v>
      </c>
      <c r="E462" s="28" t="s">
        <v>443</v>
      </c>
    </row>
    <row r="463">
      <c r="A463" s="18" t="s">
        <v>53</v>
      </c>
      <c r="B463" s="18"/>
      <c r="C463" s="19" t="s">
        <v>407</v>
      </c>
      <c r="D463" s="18"/>
      <c r="E463" s="18" t="s">
        <v>408</v>
      </c>
      <c r="F463" s="18"/>
      <c r="G463" s="18"/>
      <c r="H463" s="18"/>
      <c r="I463" s="20">
        <f>SUMIFS(I464:I592,A464:A592,"P")</f>
        <v>0</v>
      </c>
    </row>
    <row r="464">
      <c r="A464" s="21" t="s">
        <v>56</v>
      </c>
      <c r="B464" s="21">
        <v>84</v>
      </c>
      <c r="C464" s="22" t="s">
        <v>1330</v>
      </c>
      <c r="D464" t="s">
        <v>58</v>
      </c>
      <c r="E464" s="23" t="s">
        <v>1331</v>
      </c>
      <c r="F464" s="24" t="s">
        <v>187</v>
      </c>
      <c r="G464" s="25">
        <v>25.300000000000001</v>
      </c>
      <c r="H464" s="26">
        <v>0</v>
      </c>
      <c r="I464" s="26">
        <f>ROUND(G464*H464,P4)</f>
        <v>0</v>
      </c>
      <c r="O464" s="27">
        <f>I464*0.21</f>
        <v>0</v>
      </c>
      <c r="P464">
        <v>3</v>
      </c>
    </row>
    <row r="465">
      <c r="A465" s="21" t="s">
        <v>61</v>
      </c>
      <c r="E465" s="23" t="s">
        <v>1332</v>
      </c>
    </row>
    <row r="466">
      <c r="A466" s="21" t="s">
        <v>63</v>
      </c>
      <c r="E466" s="28" t="s">
        <v>1333</v>
      </c>
    </row>
    <row r="467">
      <c r="A467" s="21" t="s">
        <v>63</v>
      </c>
      <c r="E467" s="28" t="s">
        <v>1334</v>
      </c>
    </row>
    <row r="468">
      <c r="A468" s="21" t="s">
        <v>56</v>
      </c>
      <c r="B468" s="21">
        <v>85</v>
      </c>
      <c r="C468" s="22" t="s">
        <v>1335</v>
      </c>
      <c r="D468" t="s">
        <v>58</v>
      </c>
      <c r="E468" s="23" t="s">
        <v>1336</v>
      </c>
      <c r="F468" s="24" t="s">
        <v>187</v>
      </c>
      <c r="G468" s="25">
        <v>119.15000000000001</v>
      </c>
      <c r="H468" s="26">
        <v>0</v>
      </c>
      <c r="I468" s="26">
        <f>ROUND(G468*H468,P4)</f>
        <v>0</v>
      </c>
      <c r="O468" s="27">
        <f>I468*0.21</f>
        <v>0</v>
      </c>
      <c r="P468">
        <v>3</v>
      </c>
    </row>
    <row r="469" ht="71.25">
      <c r="A469" s="21" t="s">
        <v>61</v>
      </c>
      <c r="E469" s="23" t="s">
        <v>1337</v>
      </c>
    </row>
    <row r="470">
      <c r="A470" s="21" t="s">
        <v>63</v>
      </c>
      <c r="E470" s="28" t="s">
        <v>1338</v>
      </c>
    </row>
    <row r="471">
      <c r="A471" s="21" t="s">
        <v>63</v>
      </c>
      <c r="E471" s="28" t="s">
        <v>1339</v>
      </c>
    </row>
    <row r="472">
      <c r="A472" s="21" t="s">
        <v>63</v>
      </c>
      <c r="E472" s="28" t="s">
        <v>1340</v>
      </c>
    </row>
    <row r="473">
      <c r="A473" s="21" t="s">
        <v>56</v>
      </c>
      <c r="B473" s="21">
        <v>86</v>
      </c>
      <c r="C473" s="22" t="s">
        <v>1341</v>
      </c>
      <c r="D473" t="s">
        <v>58</v>
      </c>
      <c r="E473" s="23" t="s">
        <v>1342</v>
      </c>
      <c r="F473" s="24" t="s">
        <v>86</v>
      </c>
      <c r="G473" s="25">
        <v>42</v>
      </c>
      <c r="H473" s="26">
        <v>0</v>
      </c>
      <c r="I473" s="26">
        <f>ROUND(G473*H473,P4)</f>
        <v>0</v>
      </c>
      <c r="O473" s="27">
        <f>I473*0.21</f>
        <v>0</v>
      </c>
      <c r="P473">
        <v>3</v>
      </c>
    </row>
    <row r="474">
      <c r="A474" s="21" t="s">
        <v>61</v>
      </c>
      <c r="E474" s="23" t="s">
        <v>1343</v>
      </c>
    </row>
    <row r="475">
      <c r="A475" s="21" t="s">
        <v>63</v>
      </c>
      <c r="E475" s="28" t="s">
        <v>1344</v>
      </c>
    </row>
    <row r="476">
      <c r="A476" s="21" t="s">
        <v>63</v>
      </c>
      <c r="E476" s="28" t="s">
        <v>1345</v>
      </c>
    </row>
    <row r="477">
      <c r="A477" s="21" t="s">
        <v>63</v>
      </c>
      <c r="E477" s="28" t="s">
        <v>1346</v>
      </c>
    </row>
    <row r="478">
      <c r="A478" s="21" t="s">
        <v>63</v>
      </c>
      <c r="E478" s="28" t="s">
        <v>1011</v>
      </c>
    </row>
    <row r="479">
      <c r="A479" s="21" t="s">
        <v>56</v>
      </c>
      <c r="B479" s="21">
        <v>87</v>
      </c>
      <c r="C479" s="22" t="s">
        <v>1347</v>
      </c>
      <c r="D479" t="s">
        <v>58</v>
      </c>
      <c r="E479" s="23" t="s">
        <v>1348</v>
      </c>
      <c r="F479" s="24" t="s">
        <v>86</v>
      </c>
      <c r="G479" s="25">
        <v>2</v>
      </c>
      <c r="H479" s="26">
        <v>0</v>
      </c>
      <c r="I479" s="26">
        <f>ROUND(G479*H479,P4)</f>
        <v>0</v>
      </c>
      <c r="O479" s="27">
        <f>I479*0.21</f>
        <v>0</v>
      </c>
      <c r="P479">
        <v>3</v>
      </c>
    </row>
    <row r="480">
      <c r="A480" s="21" t="s">
        <v>61</v>
      </c>
      <c r="E480" s="23" t="s">
        <v>1349</v>
      </c>
    </row>
    <row r="481">
      <c r="A481" s="21" t="s">
        <v>63</v>
      </c>
      <c r="E481" s="28" t="s">
        <v>98</v>
      </c>
    </row>
    <row r="482">
      <c r="A482" s="21" t="s">
        <v>63</v>
      </c>
      <c r="E482" s="28" t="s">
        <v>99</v>
      </c>
    </row>
    <row r="483" ht="28.5">
      <c r="A483" s="21" t="s">
        <v>56</v>
      </c>
      <c r="B483" s="21">
        <v>88</v>
      </c>
      <c r="C483" s="22" t="s">
        <v>649</v>
      </c>
      <c r="D483" t="s">
        <v>58</v>
      </c>
      <c r="E483" s="23" t="s">
        <v>650</v>
      </c>
      <c r="F483" s="24" t="s">
        <v>187</v>
      </c>
      <c r="G483" s="25">
        <v>31.899999999999999</v>
      </c>
      <c r="H483" s="26">
        <v>0</v>
      </c>
      <c r="I483" s="26">
        <f>ROUND(G483*H483,P4)</f>
        <v>0</v>
      </c>
      <c r="O483" s="27">
        <f>I483*0.21</f>
        <v>0</v>
      </c>
      <c r="P483">
        <v>3</v>
      </c>
    </row>
    <row r="484">
      <c r="A484" s="21" t="s">
        <v>61</v>
      </c>
      <c r="E484" s="23" t="s">
        <v>1350</v>
      </c>
    </row>
    <row r="485">
      <c r="A485" s="21" t="s">
        <v>63</v>
      </c>
      <c r="E485" s="28" t="s">
        <v>1351</v>
      </c>
    </row>
    <row r="486">
      <c r="A486" s="21" t="s">
        <v>63</v>
      </c>
      <c r="E486" s="28" t="s">
        <v>1352</v>
      </c>
    </row>
    <row r="487">
      <c r="A487" s="21" t="s">
        <v>63</v>
      </c>
      <c r="E487" s="28" t="s">
        <v>1353</v>
      </c>
    </row>
    <row r="488">
      <c r="A488" s="21" t="s">
        <v>63</v>
      </c>
      <c r="E488" s="28" t="s">
        <v>1354</v>
      </c>
    </row>
    <row r="489">
      <c r="A489" s="21" t="s">
        <v>56</v>
      </c>
      <c r="B489" s="21">
        <v>89</v>
      </c>
      <c r="C489" s="22" t="s">
        <v>1355</v>
      </c>
      <c r="D489" t="s">
        <v>58</v>
      </c>
      <c r="E489" s="23" t="s">
        <v>1356</v>
      </c>
      <c r="F489" s="24" t="s">
        <v>187</v>
      </c>
      <c r="G489" s="25">
        <v>154.34999999999999</v>
      </c>
      <c r="H489" s="26">
        <v>0</v>
      </c>
      <c r="I489" s="26">
        <f>ROUND(G489*H489,P4)</f>
        <v>0</v>
      </c>
      <c r="O489" s="27">
        <f>I489*0.21</f>
        <v>0</v>
      </c>
      <c r="P489">
        <v>3</v>
      </c>
    </row>
    <row r="490" ht="71.25">
      <c r="A490" s="21" t="s">
        <v>61</v>
      </c>
      <c r="E490" s="23" t="s">
        <v>1357</v>
      </c>
    </row>
    <row r="491">
      <c r="A491" s="21" t="s">
        <v>63</v>
      </c>
      <c r="E491" s="28" t="s">
        <v>1358</v>
      </c>
    </row>
    <row r="492">
      <c r="A492" s="21" t="s">
        <v>63</v>
      </c>
      <c r="E492" s="28" t="s">
        <v>1359</v>
      </c>
    </row>
    <row r="493">
      <c r="A493" s="21" t="s">
        <v>63</v>
      </c>
      <c r="E493" s="28" t="s">
        <v>1360</v>
      </c>
    </row>
    <row r="494">
      <c r="A494" s="21" t="s">
        <v>56</v>
      </c>
      <c r="B494" s="21">
        <v>90</v>
      </c>
      <c r="C494" s="22" t="s">
        <v>455</v>
      </c>
      <c r="D494" t="s">
        <v>58</v>
      </c>
      <c r="E494" s="23" t="s">
        <v>456</v>
      </c>
      <c r="F494" s="24" t="s">
        <v>187</v>
      </c>
      <c r="G494" s="25">
        <v>15</v>
      </c>
      <c r="H494" s="26">
        <v>0</v>
      </c>
      <c r="I494" s="26">
        <f>ROUND(G494*H494,P4)</f>
        <v>0</v>
      </c>
      <c r="O494" s="27">
        <f>I494*0.21</f>
        <v>0</v>
      </c>
      <c r="P494">
        <v>3</v>
      </c>
    </row>
    <row r="495">
      <c r="A495" s="21" t="s">
        <v>61</v>
      </c>
      <c r="E495" s="23" t="s">
        <v>1361</v>
      </c>
    </row>
    <row r="496">
      <c r="A496" s="21" t="s">
        <v>63</v>
      </c>
      <c r="E496" s="28" t="s">
        <v>1362</v>
      </c>
    </row>
    <row r="497">
      <c r="A497" s="21" t="s">
        <v>63</v>
      </c>
      <c r="E497" s="28" t="s">
        <v>1135</v>
      </c>
    </row>
    <row r="498">
      <c r="A498" s="21" t="s">
        <v>56</v>
      </c>
      <c r="B498" s="21">
        <v>91</v>
      </c>
      <c r="C498" s="22" t="s">
        <v>1363</v>
      </c>
      <c r="D498" t="s">
        <v>58</v>
      </c>
      <c r="E498" s="23" t="s">
        <v>1364</v>
      </c>
      <c r="F498" s="24" t="s">
        <v>156</v>
      </c>
      <c r="G498" s="25">
        <v>296.62799999999999</v>
      </c>
      <c r="H498" s="26">
        <v>0</v>
      </c>
      <c r="I498" s="26">
        <f>ROUND(G498*H498,P4)</f>
        <v>0</v>
      </c>
      <c r="O498" s="27">
        <f>I498*0.21</f>
        <v>0</v>
      </c>
      <c r="P498">
        <v>3</v>
      </c>
    </row>
    <row r="499">
      <c r="A499" s="21" t="s">
        <v>61</v>
      </c>
      <c r="E499" s="29" t="s">
        <v>58</v>
      </c>
    </row>
    <row r="500">
      <c r="A500" s="21" t="s">
        <v>63</v>
      </c>
      <c r="E500" s="28" t="s">
        <v>1365</v>
      </c>
    </row>
    <row r="501">
      <c r="A501" s="21" t="s">
        <v>63</v>
      </c>
      <c r="E501" s="28" t="s">
        <v>1366</v>
      </c>
    </row>
    <row r="502">
      <c r="A502" s="21" t="s">
        <v>63</v>
      </c>
      <c r="E502" s="28" t="s">
        <v>1367</v>
      </c>
    </row>
    <row r="503">
      <c r="A503" s="21" t="s">
        <v>63</v>
      </c>
      <c r="E503" s="28" t="s">
        <v>1368</v>
      </c>
    </row>
    <row r="504">
      <c r="A504" s="21" t="s">
        <v>63</v>
      </c>
      <c r="E504" s="28" t="s">
        <v>1369</v>
      </c>
    </row>
    <row r="505">
      <c r="A505" s="21" t="s">
        <v>63</v>
      </c>
      <c r="E505" s="28" t="s">
        <v>1370</v>
      </c>
    </row>
    <row r="506">
      <c r="A506" s="21" t="s">
        <v>63</v>
      </c>
      <c r="E506" s="28" t="s">
        <v>1371</v>
      </c>
    </row>
    <row r="507">
      <c r="A507" s="21" t="s">
        <v>56</v>
      </c>
      <c r="B507" s="21">
        <v>92</v>
      </c>
      <c r="C507" s="22" t="s">
        <v>464</v>
      </c>
      <c r="D507" s="21" t="s">
        <v>73</v>
      </c>
      <c r="E507" s="23" t="s">
        <v>465</v>
      </c>
      <c r="F507" s="24" t="s">
        <v>187</v>
      </c>
      <c r="G507" s="25">
        <v>15</v>
      </c>
      <c r="H507" s="26">
        <v>0</v>
      </c>
      <c r="I507" s="26">
        <f>ROUND(G507*H507,P4)</f>
        <v>0</v>
      </c>
      <c r="O507" s="27">
        <f>I507*0.21</f>
        <v>0</v>
      </c>
      <c r="P507">
        <v>3</v>
      </c>
    </row>
    <row r="508">
      <c r="A508" s="21" t="s">
        <v>61</v>
      </c>
      <c r="E508" s="23" t="s">
        <v>466</v>
      </c>
    </row>
    <row r="509">
      <c r="A509" s="21" t="s">
        <v>63</v>
      </c>
      <c r="E509" s="28" t="s">
        <v>1372</v>
      </c>
    </row>
    <row r="510">
      <c r="A510" s="21" t="s">
        <v>63</v>
      </c>
      <c r="E510" s="28" t="s">
        <v>1135</v>
      </c>
    </row>
    <row r="511">
      <c r="A511" s="21" t="s">
        <v>56</v>
      </c>
      <c r="B511" s="21">
        <v>93</v>
      </c>
      <c r="C511" s="22" t="s">
        <v>464</v>
      </c>
      <c r="D511" s="21" t="s">
        <v>82</v>
      </c>
      <c r="E511" s="23" t="s">
        <v>465</v>
      </c>
      <c r="F511" s="24" t="s">
        <v>187</v>
      </c>
      <c r="G511" s="25">
        <v>308.69999999999999</v>
      </c>
      <c r="H511" s="26">
        <v>0</v>
      </c>
      <c r="I511" s="26">
        <f>ROUND(G511*H511,P4)</f>
        <v>0</v>
      </c>
      <c r="O511" s="27">
        <f>I511*0.21</f>
        <v>0</v>
      </c>
      <c r="P511">
        <v>3</v>
      </c>
    </row>
    <row r="512">
      <c r="A512" s="21" t="s">
        <v>61</v>
      </c>
      <c r="E512" s="23" t="s">
        <v>1373</v>
      </c>
    </row>
    <row r="513">
      <c r="A513" s="21" t="s">
        <v>63</v>
      </c>
      <c r="E513" s="28" t="s">
        <v>1374</v>
      </c>
    </row>
    <row r="514">
      <c r="A514" s="21" t="s">
        <v>63</v>
      </c>
      <c r="E514" s="28" t="s">
        <v>1375</v>
      </c>
    </row>
    <row r="515">
      <c r="A515" s="21" t="s">
        <v>56</v>
      </c>
      <c r="B515" s="21">
        <v>94</v>
      </c>
      <c r="C515" s="22" t="s">
        <v>1376</v>
      </c>
      <c r="D515" t="s">
        <v>58</v>
      </c>
      <c r="E515" s="23" t="s">
        <v>1377</v>
      </c>
      <c r="F515" s="24" t="s">
        <v>86</v>
      </c>
      <c r="G515" s="25">
        <v>1</v>
      </c>
      <c r="H515" s="26">
        <v>0</v>
      </c>
      <c r="I515" s="26">
        <f>ROUND(G515*H515,P4)</f>
        <v>0</v>
      </c>
      <c r="O515" s="27">
        <f>I515*0.21</f>
        <v>0</v>
      </c>
      <c r="P515">
        <v>3</v>
      </c>
    </row>
    <row r="516" ht="57">
      <c r="A516" s="21" t="s">
        <v>61</v>
      </c>
      <c r="E516" s="23" t="s">
        <v>1378</v>
      </c>
    </row>
    <row r="517">
      <c r="A517" s="21" t="s">
        <v>63</v>
      </c>
      <c r="E517" s="28" t="s">
        <v>1379</v>
      </c>
    </row>
    <row r="518">
      <c r="A518" s="21" t="s">
        <v>63</v>
      </c>
      <c r="E518" s="28" t="s">
        <v>65</v>
      </c>
    </row>
    <row r="519">
      <c r="A519" s="21" t="s">
        <v>56</v>
      </c>
      <c r="B519" s="21">
        <v>95</v>
      </c>
      <c r="C519" s="22" t="s">
        <v>1380</v>
      </c>
      <c r="D519"/>
      <c r="E519" s="23" t="s">
        <v>1381</v>
      </c>
      <c r="F519" s="24" t="s">
        <v>86</v>
      </c>
      <c r="G519" s="25">
        <v>1</v>
      </c>
      <c r="H519" s="26">
        <v>0</v>
      </c>
      <c r="I519" s="26">
        <f>ROUND(G519*H519,P4)</f>
        <v>0</v>
      </c>
      <c r="O519" s="27">
        <f>I519*0.21</f>
        <v>0</v>
      </c>
      <c r="P519">
        <v>3</v>
      </c>
    </row>
    <row r="520" ht="57">
      <c r="A520" s="21" t="s">
        <v>61</v>
      </c>
      <c r="E520" s="23" t="s">
        <v>1378</v>
      </c>
    </row>
    <row r="521">
      <c r="A521" s="21" t="s">
        <v>63</v>
      </c>
      <c r="E521" s="28" t="s">
        <v>1382</v>
      </c>
    </row>
    <row r="522">
      <c r="A522" s="21" t="s">
        <v>63</v>
      </c>
      <c r="E522" s="28" t="s">
        <v>65</v>
      </c>
    </row>
    <row r="523">
      <c r="A523" s="21" t="s">
        <v>56</v>
      </c>
      <c r="B523" s="21">
        <v>96</v>
      </c>
      <c r="C523" s="22" t="s">
        <v>1383</v>
      </c>
      <c r="D523" t="s">
        <v>58</v>
      </c>
      <c r="E523" s="23" t="s">
        <v>1384</v>
      </c>
      <c r="F523" s="24" t="s">
        <v>86</v>
      </c>
      <c r="G523" s="25">
        <v>4</v>
      </c>
      <c r="H523" s="26">
        <v>0</v>
      </c>
      <c r="I523" s="26">
        <f>ROUND(G523*H523,P4)</f>
        <v>0</v>
      </c>
      <c r="O523" s="27">
        <f>I523*0.21</f>
        <v>0</v>
      </c>
      <c r="P523">
        <v>3</v>
      </c>
    </row>
    <row r="524" ht="28.5">
      <c r="A524" s="21" t="s">
        <v>61</v>
      </c>
      <c r="E524" s="23" t="s">
        <v>1385</v>
      </c>
    </row>
    <row r="525">
      <c r="A525" s="21" t="s">
        <v>63</v>
      </c>
      <c r="E525" s="28" t="s">
        <v>442</v>
      </c>
    </row>
    <row r="526">
      <c r="A526" s="21" t="s">
        <v>63</v>
      </c>
      <c r="E526" s="28" t="s">
        <v>443</v>
      </c>
    </row>
    <row r="527">
      <c r="A527" s="21" t="s">
        <v>56</v>
      </c>
      <c r="B527" s="21">
        <v>97</v>
      </c>
      <c r="C527" s="22" t="s">
        <v>1386</v>
      </c>
      <c r="D527" t="s">
        <v>58</v>
      </c>
      <c r="E527" s="23" t="s">
        <v>1387</v>
      </c>
      <c r="F527" s="24" t="s">
        <v>86</v>
      </c>
      <c r="G527" s="25">
        <v>5</v>
      </c>
      <c r="H527" s="26">
        <v>0</v>
      </c>
      <c r="I527" s="26">
        <f>ROUND(G527*H527,P4)</f>
        <v>0</v>
      </c>
      <c r="O527" s="27">
        <f>I527*0.21</f>
        <v>0</v>
      </c>
      <c r="P527">
        <v>3</v>
      </c>
    </row>
    <row r="528" ht="28.5">
      <c r="A528" s="21" t="s">
        <v>61</v>
      </c>
      <c r="E528" s="23" t="s">
        <v>1388</v>
      </c>
    </row>
    <row r="529">
      <c r="A529" s="21" t="s">
        <v>63</v>
      </c>
      <c r="E529" s="28" t="s">
        <v>1389</v>
      </c>
    </row>
    <row r="530">
      <c r="A530" s="21" t="s">
        <v>63</v>
      </c>
      <c r="E530" s="28" t="s">
        <v>1227</v>
      </c>
    </row>
    <row r="531">
      <c r="A531" s="21" t="s">
        <v>56</v>
      </c>
      <c r="B531" s="21">
        <v>98</v>
      </c>
      <c r="C531" s="22" t="s">
        <v>1390</v>
      </c>
      <c r="D531" t="s">
        <v>58</v>
      </c>
      <c r="E531" s="23" t="s">
        <v>1391</v>
      </c>
      <c r="F531" s="24" t="s">
        <v>1254</v>
      </c>
      <c r="G531" s="25">
        <v>4</v>
      </c>
      <c r="H531" s="26">
        <v>0</v>
      </c>
      <c r="I531" s="26">
        <f>ROUND(G531*H531,P4)</f>
        <v>0</v>
      </c>
      <c r="O531" s="27">
        <f>I531*0.21</f>
        <v>0</v>
      </c>
      <c r="P531">
        <v>3</v>
      </c>
    </row>
    <row r="532" ht="42.75">
      <c r="A532" s="21" t="s">
        <v>61</v>
      </c>
      <c r="E532" s="23" t="s">
        <v>1392</v>
      </c>
    </row>
    <row r="533">
      <c r="A533" s="21" t="s">
        <v>63</v>
      </c>
      <c r="E533" s="28" t="s">
        <v>1393</v>
      </c>
    </row>
    <row r="534">
      <c r="A534" s="21" t="s">
        <v>56</v>
      </c>
      <c r="B534" s="21">
        <v>99</v>
      </c>
      <c r="C534" s="22" t="s">
        <v>1394</v>
      </c>
      <c r="D534" t="s">
        <v>58</v>
      </c>
      <c r="E534" s="23" t="s">
        <v>1395</v>
      </c>
      <c r="F534" s="24" t="s">
        <v>156</v>
      </c>
      <c r="G534" s="25">
        <v>488.63999999999999</v>
      </c>
      <c r="H534" s="26">
        <v>0</v>
      </c>
      <c r="I534" s="26">
        <f>ROUND(G534*H534,P4)</f>
        <v>0</v>
      </c>
      <c r="O534" s="27">
        <f>I534*0.21</f>
        <v>0</v>
      </c>
      <c r="P534">
        <v>3</v>
      </c>
    </row>
    <row r="535" ht="85.5">
      <c r="A535" s="21" t="s">
        <v>61</v>
      </c>
      <c r="E535" s="23" t="s">
        <v>1396</v>
      </c>
    </row>
    <row r="536">
      <c r="A536" s="21" t="s">
        <v>63</v>
      </c>
      <c r="E536" s="28" t="s">
        <v>1397</v>
      </c>
    </row>
    <row r="537">
      <c r="A537" s="21" t="s">
        <v>63</v>
      </c>
      <c r="E537" s="28" t="s">
        <v>1398</v>
      </c>
    </row>
    <row r="538">
      <c r="A538" s="21" t="s">
        <v>63</v>
      </c>
      <c r="E538" s="28" t="s">
        <v>1399</v>
      </c>
    </row>
    <row r="539">
      <c r="A539" s="21" t="s">
        <v>63</v>
      </c>
      <c r="E539" s="28" t="s">
        <v>1400</v>
      </c>
    </row>
    <row r="540">
      <c r="A540" s="21" t="s">
        <v>63</v>
      </c>
      <c r="E540" s="28" t="s">
        <v>1401</v>
      </c>
    </row>
    <row r="541">
      <c r="A541" s="21" t="s">
        <v>63</v>
      </c>
      <c r="E541" s="28" t="s">
        <v>1402</v>
      </c>
    </row>
    <row r="542">
      <c r="A542" s="21" t="s">
        <v>63</v>
      </c>
      <c r="E542" s="28" t="s">
        <v>1261</v>
      </c>
    </row>
    <row r="543">
      <c r="A543" s="21" t="s">
        <v>56</v>
      </c>
      <c r="B543" s="21">
        <v>100</v>
      </c>
      <c r="C543" s="22" t="s">
        <v>1403</v>
      </c>
      <c r="D543" t="s">
        <v>58</v>
      </c>
      <c r="E543" s="23" t="s">
        <v>1404</v>
      </c>
      <c r="F543" s="24" t="s">
        <v>156</v>
      </c>
      <c r="G543" s="25">
        <v>299.86000000000001</v>
      </c>
      <c r="H543" s="26">
        <v>0</v>
      </c>
      <c r="I543" s="26">
        <f>ROUND(G543*H543,P4)</f>
        <v>0</v>
      </c>
      <c r="O543" s="27">
        <f>I543*0.21</f>
        <v>0</v>
      </c>
      <c r="P543">
        <v>3</v>
      </c>
    </row>
    <row r="544" ht="42.75">
      <c r="A544" s="21" t="s">
        <v>61</v>
      </c>
      <c r="E544" s="23" t="s">
        <v>1405</v>
      </c>
    </row>
    <row r="545">
      <c r="A545" s="21" t="s">
        <v>63</v>
      </c>
      <c r="E545" s="28" t="s">
        <v>1406</v>
      </c>
    </row>
    <row r="546">
      <c r="A546" s="21" t="s">
        <v>63</v>
      </c>
      <c r="E546" s="28" t="s">
        <v>1296</v>
      </c>
    </row>
    <row r="547">
      <c r="A547" s="21" t="s">
        <v>56</v>
      </c>
      <c r="B547" s="21">
        <v>101</v>
      </c>
      <c r="C547" s="22" t="s">
        <v>1407</v>
      </c>
      <c r="D547" t="s">
        <v>58</v>
      </c>
      <c r="E547" s="23" t="s">
        <v>1408</v>
      </c>
      <c r="F547" s="24" t="s">
        <v>60</v>
      </c>
      <c r="G547" s="25">
        <v>5</v>
      </c>
      <c r="H547" s="26">
        <v>0</v>
      </c>
      <c r="I547" s="26">
        <f>ROUND(G547*H547,P4)</f>
        <v>0</v>
      </c>
      <c r="O547" s="27">
        <f>I547*0.21</f>
        <v>0</v>
      </c>
      <c r="P547">
        <v>3</v>
      </c>
    </row>
    <row r="548" ht="28.5">
      <c r="A548" s="21" t="s">
        <v>61</v>
      </c>
      <c r="E548" s="23" t="s">
        <v>1409</v>
      </c>
    </row>
    <row r="549">
      <c r="A549" s="21" t="s">
        <v>63</v>
      </c>
      <c r="E549" s="28" t="s">
        <v>1410</v>
      </c>
    </row>
    <row r="550">
      <c r="A550" s="21" t="s">
        <v>63</v>
      </c>
      <c r="E550" s="28" t="s">
        <v>1227</v>
      </c>
    </row>
    <row r="551">
      <c r="A551" s="21" t="s">
        <v>56</v>
      </c>
      <c r="B551" s="21">
        <v>102</v>
      </c>
      <c r="C551" s="22" t="s">
        <v>1411</v>
      </c>
      <c r="D551"/>
      <c r="E551" s="23" t="s">
        <v>1412</v>
      </c>
      <c r="F551" s="24" t="s">
        <v>60</v>
      </c>
      <c r="G551" s="25">
        <v>1</v>
      </c>
      <c r="H551" s="26">
        <v>0</v>
      </c>
      <c r="I551" s="26">
        <f>ROUND(G551*H551,P4)</f>
        <v>0</v>
      </c>
      <c r="O551" s="27">
        <f>I551*0.21</f>
        <v>0</v>
      </c>
      <c r="P551">
        <v>3</v>
      </c>
    </row>
    <row r="552" ht="71.25">
      <c r="A552" s="21" t="s">
        <v>61</v>
      </c>
      <c r="E552" s="23" t="s">
        <v>1413</v>
      </c>
    </row>
    <row r="553">
      <c r="A553" s="21" t="s">
        <v>63</v>
      </c>
      <c r="E553" s="28" t="s">
        <v>1414</v>
      </c>
    </row>
    <row r="554">
      <c r="A554" s="21" t="s">
        <v>63</v>
      </c>
      <c r="E554" s="28" t="s">
        <v>65</v>
      </c>
    </row>
    <row r="555">
      <c r="A555" s="21" t="s">
        <v>56</v>
      </c>
      <c r="B555" s="21">
        <v>103</v>
      </c>
      <c r="C555" s="22" t="s">
        <v>1415</v>
      </c>
      <c r="D555" t="s">
        <v>58</v>
      </c>
      <c r="E555" s="23" t="s">
        <v>1416</v>
      </c>
      <c r="F555" s="24" t="s">
        <v>116</v>
      </c>
      <c r="G555" s="25">
        <v>58.110999999999997</v>
      </c>
      <c r="H555" s="26">
        <v>0</v>
      </c>
      <c r="I555" s="26">
        <f>ROUND(G555*H555,P4)</f>
        <v>0</v>
      </c>
      <c r="O555" s="27">
        <f>I555*0.21</f>
        <v>0</v>
      </c>
      <c r="P555">
        <v>3</v>
      </c>
    </row>
    <row r="556" ht="28.5">
      <c r="A556" s="21" t="s">
        <v>61</v>
      </c>
      <c r="E556" s="23" t="s">
        <v>1417</v>
      </c>
    </row>
    <row r="557">
      <c r="A557" s="21" t="s">
        <v>63</v>
      </c>
      <c r="E557" s="28" t="s">
        <v>1418</v>
      </c>
    </row>
    <row r="558">
      <c r="A558" s="21" t="s">
        <v>63</v>
      </c>
      <c r="E558" s="28" t="s">
        <v>1419</v>
      </c>
    </row>
    <row r="559">
      <c r="A559" s="21" t="s">
        <v>56</v>
      </c>
      <c r="B559" s="21">
        <v>104</v>
      </c>
      <c r="C559" s="22" t="s">
        <v>1420</v>
      </c>
      <c r="D559" t="s">
        <v>58</v>
      </c>
      <c r="E559" s="23" t="s">
        <v>1421</v>
      </c>
      <c r="F559" s="24" t="s">
        <v>116</v>
      </c>
      <c r="G559" s="25">
        <v>109.01000000000001</v>
      </c>
      <c r="H559" s="26">
        <v>0</v>
      </c>
      <c r="I559" s="26">
        <f>ROUND(G559*H559,P4)</f>
        <v>0</v>
      </c>
      <c r="O559" s="27">
        <f>I559*0.21</f>
        <v>0</v>
      </c>
      <c r="P559">
        <v>3</v>
      </c>
    </row>
    <row r="560" ht="128.25">
      <c r="A560" s="21" t="s">
        <v>61</v>
      </c>
      <c r="E560" s="23" t="s">
        <v>1422</v>
      </c>
    </row>
    <row r="561">
      <c r="A561" s="21" t="s">
        <v>63</v>
      </c>
      <c r="E561" s="28" t="s">
        <v>1423</v>
      </c>
    </row>
    <row r="562">
      <c r="A562" s="21" t="s">
        <v>63</v>
      </c>
      <c r="E562" s="28" t="s">
        <v>1037</v>
      </c>
    </row>
    <row r="563">
      <c r="A563" s="21" t="s">
        <v>56</v>
      </c>
      <c r="B563" s="21">
        <v>105</v>
      </c>
      <c r="C563" s="22" t="s">
        <v>471</v>
      </c>
      <c r="D563" t="s">
        <v>58</v>
      </c>
      <c r="E563" s="23" t="s">
        <v>472</v>
      </c>
      <c r="F563" s="24" t="s">
        <v>116</v>
      </c>
      <c r="G563" s="25">
        <v>27</v>
      </c>
      <c r="H563" s="26">
        <v>0</v>
      </c>
      <c r="I563" s="26">
        <f>ROUND(G563*H563,P4)</f>
        <v>0</v>
      </c>
      <c r="O563" s="27">
        <f>I563*0.21</f>
        <v>0</v>
      </c>
      <c r="P563">
        <v>3</v>
      </c>
    </row>
    <row r="564" ht="42.75">
      <c r="A564" s="21" t="s">
        <v>61</v>
      </c>
      <c r="E564" s="23" t="s">
        <v>1424</v>
      </c>
    </row>
    <row r="565" ht="28.5">
      <c r="A565" s="21" t="s">
        <v>63</v>
      </c>
      <c r="E565" s="28" t="s">
        <v>1425</v>
      </c>
    </row>
    <row r="566" ht="28.5">
      <c r="A566" s="21" t="s">
        <v>63</v>
      </c>
      <c r="E566" s="28" t="s">
        <v>1426</v>
      </c>
    </row>
    <row r="567">
      <c r="A567" s="21" t="s">
        <v>63</v>
      </c>
      <c r="E567" s="28" t="s">
        <v>1427</v>
      </c>
    </row>
    <row r="568">
      <c r="A568" s="21" t="s">
        <v>56</v>
      </c>
      <c r="B568" s="21">
        <v>106</v>
      </c>
      <c r="C568" s="22" t="s">
        <v>1428</v>
      </c>
      <c r="D568" t="s">
        <v>58</v>
      </c>
      <c r="E568" s="23" t="s">
        <v>1429</v>
      </c>
      <c r="F568" s="24" t="s">
        <v>116</v>
      </c>
      <c r="G568" s="25">
        <v>119.839</v>
      </c>
      <c r="H568" s="26">
        <v>0</v>
      </c>
      <c r="I568" s="26">
        <f>ROUND(G568*H568,P4)</f>
        <v>0</v>
      </c>
      <c r="O568" s="27">
        <f>I568*0.21</f>
        <v>0</v>
      </c>
      <c r="P568">
        <v>3</v>
      </c>
    </row>
    <row r="569" ht="42.75">
      <c r="A569" s="21" t="s">
        <v>61</v>
      </c>
      <c r="E569" s="23" t="s">
        <v>1430</v>
      </c>
    </row>
    <row r="570">
      <c r="A570" s="21" t="s">
        <v>63</v>
      </c>
      <c r="E570" s="28" t="s">
        <v>1431</v>
      </c>
    </row>
    <row r="571">
      <c r="A571" s="21" t="s">
        <v>63</v>
      </c>
      <c r="E571" s="28" t="s">
        <v>1432</v>
      </c>
    </row>
    <row r="572">
      <c r="A572" s="21" t="s">
        <v>63</v>
      </c>
      <c r="E572" s="28" t="s">
        <v>1433</v>
      </c>
    </row>
    <row r="573">
      <c r="A573" s="21" t="s">
        <v>63</v>
      </c>
      <c r="E573" s="28" t="s">
        <v>1434</v>
      </c>
    </row>
    <row r="574">
      <c r="A574" s="21" t="s">
        <v>63</v>
      </c>
      <c r="E574" s="28" t="s">
        <v>1435</v>
      </c>
    </row>
    <row r="575">
      <c r="A575" s="21" t="s">
        <v>63</v>
      </c>
      <c r="E575" s="28" t="s">
        <v>1436</v>
      </c>
    </row>
    <row r="576">
      <c r="A576" s="21" t="s">
        <v>56</v>
      </c>
      <c r="B576" s="21">
        <v>107</v>
      </c>
      <c r="C576" s="22" t="s">
        <v>1437</v>
      </c>
      <c r="D576"/>
      <c r="E576" s="23" t="s">
        <v>1438</v>
      </c>
      <c r="F576" s="24" t="s">
        <v>86</v>
      </c>
      <c r="G576" s="25">
        <v>5</v>
      </c>
      <c r="H576" s="26">
        <v>0</v>
      </c>
      <c r="I576" s="26">
        <f>ROUND(G576*H576,P4)</f>
        <v>0</v>
      </c>
      <c r="O576" s="27">
        <f>I576*0.21</f>
        <v>0</v>
      </c>
      <c r="P576">
        <v>3</v>
      </c>
    </row>
    <row r="577" ht="42.75">
      <c r="A577" s="21" t="s">
        <v>61</v>
      </c>
      <c r="E577" s="23" t="s">
        <v>1439</v>
      </c>
    </row>
    <row r="578">
      <c r="A578" s="21" t="s">
        <v>63</v>
      </c>
      <c r="E578" s="28" t="s">
        <v>1389</v>
      </c>
    </row>
    <row r="579">
      <c r="A579" s="21" t="s">
        <v>63</v>
      </c>
      <c r="E579" s="28" t="s">
        <v>1227</v>
      </c>
    </row>
    <row r="580">
      <c r="A580" s="21" t="s">
        <v>56</v>
      </c>
      <c r="B580" s="21">
        <v>108</v>
      </c>
      <c r="C580" s="22" t="s">
        <v>1440</v>
      </c>
      <c r="D580" t="s">
        <v>58</v>
      </c>
      <c r="E580" s="23" t="s">
        <v>1441</v>
      </c>
      <c r="F580" s="24" t="s">
        <v>156</v>
      </c>
      <c r="G580" s="25">
        <v>263.67000000000002</v>
      </c>
      <c r="H580" s="26">
        <v>0</v>
      </c>
      <c r="I580" s="26">
        <f>ROUND(G580*H580,P4)</f>
        <v>0</v>
      </c>
      <c r="O580" s="27">
        <f>I580*0.21</f>
        <v>0</v>
      </c>
      <c r="P580">
        <v>3</v>
      </c>
    </row>
    <row r="581" ht="28.5">
      <c r="A581" s="21" t="s">
        <v>61</v>
      </c>
      <c r="E581" s="23" t="s">
        <v>1442</v>
      </c>
    </row>
    <row r="582">
      <c r="A582" s="21" t="s">
        <v>63</v>
      </c>
      <c r="E582" s="28" t="s">
        <v>1443</v>
      </c>
    </row>
    <row r="583">
      <c r="A583" s="21" t="s">
        <v>63</v>
      </c>
      <c r="E583" s="28" t="s">
        <v>1444</v>
      </c>
    </row>
    <row r="584">
      <c r="A584" s="21" t="s">
        <v>56</v>
      </c>
      <c r="B584" s="21">
        <v>110</v>
      </c>
      <c r="C584" s="22" t="s">
        <v>1445</v>
      </c>
      <c r="D584"/>
      <c r="E584" s="23" t="s">
        <v>1446</v>
      </c>
      <c r="F584" s="24" t="s">
        <v>60</v>
      </c>
      <c r="G584" s="25">
        <v>1</v>
      </c>
      <c r="H584" s="26">
        <v>0</v>
      </c>
      <c r="I584" s="26">
        <f>ROUND(G584*H584,P4)</f>
        <v>0</v>
      </c>
      <c r="O584" s="27">
        <f>I584*0.21</f>
        <v>0</v>
      </c>
      <c r="P584">
        <v>3</v>
      </c>
    </row>
    <row r="585" ht="142.5">
      <c r="A585" s="21" t="s">
        <v>61</v>
      </c>
      <c r="E585" s="23" t="s">
        <v>1447</v>
      </c>
    </row>
    <row r="586">
      <c r="A586" s="21" t="s">
        <v>63</v>
      </c>
      <c r="E586" s="28" t="s">
        <v>1448</v>
      </c>
    </row>
    <row r="587">
      <c r="A587" s="21" t="s">
        <v>63</v>
      </c>
      <c r="E587" s="28" t="s">
        <v>65</v>
      </c>
    </row>
    <row r="588">
      <c r="A588" s="21" t="s">
        <v>56</v>
      </c>
      <c r="B588" s="21">
        <v>113</v>
      </c>
      <c r="C588" s="22" t="s">
        <v>1449</v>
      </c>
      <c r="D588" t="s">
        <v>58</v>
      </c>
      <c r="E588" s="23" t="s">
        <v>1450</v>
      </c>
      <c r="F588" s="24" t="s">
        <v>1014</v>
      </c>
      <c r="G588" s="25">
        <v>438.63</v>
      </c>
      <c r="H588" s="26">
        <v>0</v>
      </c>
      <c r="I588" s="26">
        <f>ROUND(G588*H588,P4)</f>
        <v>0</v>
      </c>
      <c r="O588" s="27">
        <f>I588*0.21</f>
        <v>0</v>
      </c>
      <c r="P588">
        <v>3</v>
      </c>
    </row>
    <row r="589">
      <c r="A589" s="21" t="s">
        <v>61</v>
      </c>
      <c r="E589" s="23" t="s">
        <v>1451</v>
      </c>
    </row>
    <row r="590">
      <c r="A590" s="21" t="s">
        <v>63</v>
      </c>
      <c r="E590" s="28" t="s">
        <v>1452</v>
      </c>
    </row>
    <row r="591">
      <c r="A591" s="21" t="s">
        <v>63</v>
      </c>
      <c r="E591" s="28" t="s">
        <v>1453</v>
      </c>
    </row>
    <row r="592">
      <c r="A592" s="21" t="s">
        <v>63</v>
      </c>
      <c r="E592" s="28" t="s">
        <v>1454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KPJ\KPJ</dc:creator>
  <cp:lastModifiedBy>KPJ\KPJ</cp:lastModifiedBy>
  <dcterms:created xsi:type="dcterms:W3CDTF">2023-09-01T12:47:53Z</dcterms:created>
  <dcterms:modified xsi:type="dcterms:W3CDTF">2023-09-01T12:47:54Z</dcterms:modified>
</cp:coreProperties>
</file>